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D201" i="1"/>
  <c r="D132" l="1"/>
  <c r="D82"/>
  <c r="G73"/>
  <c r="H73"/>
  <c r="I73"/>
  <c r="J73"/>
  <c r="K73"/>
  <c r="L73"/>
  <c r="M73"/>
  <c r="N73"/>
  <c r="O73"/>
  <c r="P73"/>
  <c r="F73"/>
  <c r="E73"/>
  <c r="D73"/>
  <c r="G278" l="1"/>
  <c r="E105" l="1"/>
  <c r="F105"/>
  <c r="G105"/>
  <c r="H105"/>
  <c r="I105"/>
  <c r="J105"/>
  <c r="K105"/>
  <c r="L105"/>
  <c r="M105"/>
  <c r="N105"/>
  <c r="O105"/>
  <c r="P105"/>
  <c r="D105"/>
  <c r="G287"/>
  <c r="F257"/>
  <c r="G257"/>
  <c r="H257"/>
  <c r="I257"/>
  <c r="J257"/>
  <c r="K257"/>
  <c r="L257"/>
  <c r="M257"/>
  <c r="N257"/>
  <c r="O257"/>
  <c r="P257"/>
  <c r="E257"/>
  <c r="F229"/>
  <c r="G229"/>
  <c r="H229"/>
  <c r="I229"/>
  <c r="J229"/>
  <c r="K229"/>
  <c r="L229"/>
  <c r="M229"/>
  <c r="N229"/>
  <c r="O229"/>
  <c r="P229"/>
  <c r="E229"/>
  <c r="E219"/>
  <c r="F201"/>
  <c r="G201"/>
  <c r="H201"/>
  <c r="I201"/>
  <c r="J201"/>
  <c r="K201"/>
  <c r="L201"/>
  <c r="M201"/>
  <c r="N201"/>
  <c r="O201"/>
  <c r="P201"/>
  <c r="E201"/>
  <c r="E192"/>
  <c r="F192"/>
  <c r="G192"/>
  <c r="H192"/>
  <c r="I192"/>
  <c r="J192"/>
  <c r="K192"/>
  <c r="L192"/>
  <c r="M192"/>
  <c r="N192"/>
  <c r="O192"/>
  <c r="P192"/>
  <c r="H171"/>
  <c r="G171"/>
  <c r="F171"/>
  <c r="I171"/>
  <c r="J171"/>
  <c r="K171"/>
  <c r="L171"/>
  <c r="M171"/>
  <c r="N171"/>
  <c r="O171"/>
  <c r="P171"/>
  <c r="E171"/>
  <c r="F141"/>
  <c r="G141"/>
  <c r="H141"/>
  <c r="I141"/>
  <c r="J141"/>
  <c r="K141"/>
  <c r="L141"/>
  <c r="M141"/>
  <c r="N141"/>
  <c r="O141"/>
  <c r="P141"/>
  <c r="E141"/>
  <c r="F114"/>
  <c r="G114"/>
  <c r="H114"/>
  <c r="I114"/>
  <c r="J114"/>
  <c r="K114"/>
  <c r="L114"/>
  <c r="M114"/>
  <c r="N114"/>
  <c r="O114"/>
  <c r="P114"/>
  <c r="E114"/>
  <c r="F82"/>
  <c r="G82"/>
  <c r="H82"/>
  <c r="I82"/>
  <c r="J82"/>
  <c r="K82"/>
  <c r="L82"/>
  <c r="M82"/>
  <c r="N82"/>
  <c r="O82"/>
  <c r="P82"/>
  <c r="E82"/>
  <c r="E53"/>
  <c r="F53"/>
  <c r="G53"/>
  <c r="H53"/>
  <c r="I53"/>
  <c r="J53"/>
  <c r="K53"/>
  <c r="L53"/>
  <c r="M53"/>
  <c r="N53"/>
  <c r="O53"/>
  <c r="P53"/>
  <c r="F23" l="1"/>
  <c r="H23"/>
  <c r="I23"/>
  <c r="J23"/>
  <c r="K23"/>
  <c r="L23"/>
  <c r="M23"/>
  <c r="N23"/>
  <c r="O23"/>
  <c r="P23"/>
  <c r="E23"/>
  <c r="E278" l="1"/>
  <c r="F278"/>
  <c r="H278"/>
  <c r="I278"/>
  <c r="J278"/>
  <c r="K278"/>
  <c r="L278"/>
  <c r="M278"/>
  <c r="N278"/>
  <c r="O278"/>
  <c r="P278"/>
  <c r="D278"/>
  <c r="D257"/>
  <c r="F132" l="1"/>
  <c r="G132"/>
  <c r="H132"/>
  <c r="I132"/>
  <c r="J132"/>
  <c r="K132"/>
  <c r="L132"/>
  <c r="M132"/>
  <c r="N132"/>
  <c r="O132"/>
  <c r="P132"/>
  <c r="E132"/>
  <c r="D53" l="1"/>
  <c r="H287"/>
  <c r="I287"/>
  <c r="J287"/>
  <c r="K287"/>
  <c r="L287"/>
  <c r="M287"/>
  <c r="N287"/>
  <c r="O287"/>
  <c r="P287"/>
  <c r="D287" l="1"/>
  <c r="E162"/>
  <c r="F162"/>
  <c r="G162"/>
  <c r="H162"/>
  <c r="I162"/>
  <c r="J162"/>
  <c r="K162"/>
  <c r="L162"/>
  <c r="M162"/>
  <c r="N162"/>
  <c r="O162"/>
  <c r="P162"/>
  <c r="D162"/>
  <c r="E15" l="1"/>
  <c r="F15"/>
  <c r="H15"/>
  <c r="I15"/>
  <c r="J15"/>
  <c r="K15"/>
  <c r="L15"/>
  <c r="M15"/>
  <c r="N15"/>
  <c r="O15"/>
  <c r="P15"/>
  <c r="E44"/>
  <c r="F44"/>
  <c r="G44"/>
  <c r="H44"/>
  <c r="I44"/>
  <c r="J44"/>
  <c r="K44"/>
  <c r="L44"/>
  <c r="M44"/>
  <c r="N44"/>
  <c r="O44"/>
  <c r="P44"/>
  <c r="F54" l="1"/>
  <c r="D23"/>
  <c r="O142"/>
  <c r="P142"/>
  <c r="D141"/>
  <c r="P249"/>
  <c r="O249"/>
  <c r="N249"/>
  <c r="M249"/>
  <c r="L249"/>
  <c r="K249"/>
  <c r="J249"/>
  <c r="I249"/>
  <c r="H249"/>
  <c r="G249"/>
  <c r="F249"/>
  <c r="E249"/>
  <c r="D249"/>
  <c r="D229"/>
  <c r="P219"/>
  <c r="O219"/>
  <c r="N219"/>
  <c r="M219"/>
  <c r="L219"/>
  <c r="K219"/>
  <c r="J219"/>
  <c r="I219"/>
  <c r="H219"/>
  <c r="G219"/>
  <c r="F219"/>
  <c r="D219"/>
  <c r="D192"/>
  <c r="D171"/>
  <c r="N142"/>
  <c r="M142"/>
  <c r="L142"/>
  <c r="K142"/>
  <c r="J142"/>
  <c r="I142"/>
  <c r="H142"/>
  <c r="G142"/>
  <c r="F142"/>
  <c r="L83"/>
  <c r="K83"/>
  <c r="H83"/>
  <c r="O83"/>
  <c r="G83"/>
  <c r="P54"/>
  <c r="O54"/>
  <c r="N54"/>
  <c r="M54"/>
  <c r="L54"/>
  <c r="K54"/>
  <c r="J54"/>
  <c r="I54"/>
  <c r="H54"/>
  <c r="G54"/>
  <c r="P24"/>
  <c r="O24"/>
  <c r="N24"/>
  <c r="M24"/>
  <c r="L24"/>
  <c r="K24"/>
  <c r="J24"/>
  <c r="I24"/>
  <c r="H24"/>
  <c r="F24"/>
  <c r="E24"/>
  <c r="K258" l="1"/>
  <c r="L115"/>
  <c r="N288"/>
  <c r="L288"/>
  <c r="K288"/>
  <c r="P288"/>
  <c r="O288"/>
  <c r="M288"/>
  <c r="J288"/>
  <c r="I288"/>
  <c r="H288"/>
  <c r="G288"/>
  <c r="F288"/>
  <c r="N258"/>
  <c r="L258"/>
  <c r="P258"/>
  <c r="O258"/>
  <c r="M258"/>
  <c r="J258"/>
  <c r="I258"/>
  <c r="H258"/>
  <c r="G258"/>
  <c r="F258"/>
  <c r="E258"/>
  <c r="O202"/>
  <c r="M202"/>
  <c r="K202"/>
  <c r="I202"/>
  <c r="G202"/>
  <c r="E202"/>
  <c r="N172"/>
  <c r="L172"/>
  <c r="K172"/>
  <c r="F172"/>
  <c r="E172"/>
  <c r="P115"/>
  <c r="N115"/>
  <c r="J115"/>
  <c r="H115"/>
  <c r="F115"/>
  <c r="P83"/>
  <c r="N83"/>
  <c r="M83"/>
  <c r="J83"/>
  <c r="I83"/>
  <c r="F83"/>
  <c r="E83"/>
  <c r="F202"/>
  <c r="H202"/>
  <c r="J202"/>
  <c r="L202"/>
  <c r="N202"/>
  <c r="P202"/>
  <c r="E115"/>
  <c r="G115"/>
  <c r="I115"/>
  <c r="K115"/>
  <c r="M115"/>
  <c r="O115"/>
  <c r="P230"/>
  <c r="O230"/>
  <c r="N230"/>
  <c r="M230"/>
  <c r="L230"/>
  <c r="K230"/>
  <c r="J230"/>
  <c r="I230"/>
  <c r="H230"/>
  <c r="G230"/>
  <c r="F230"/>
  <c r="E230"/>
  <c r="P172"/>
  <c r="O172"/>
  <c r="M172"/>
  <c r="J172"/>
  <c r="H172"/>
  <c r="I172"/>
  <c r="G172"/>
  <c r="E54"/>
  <c r="P289" l="1"/>
  <c r="L289"/>
  <c r="J289"/>
  <c r="N289"/>
  <c r="M289"/>
  <c r="I289"/>
  <c r="F289"/>
  <c r="K289"/>
  <c r="H289"/>
  <c r="O289"/>
  <c r="E289"/>
</calcChain>
</file>

<file path=xl/sharedStrings.xml><?xml version="1.0" encoding="utf-8"?>
<sst xmlns="http://schemas.openxmlformats.org/spreadsheetml/2006/main" count="454" uniqueCount="110">
  <si>
    <t>ГКУ РБ "Управление социального питания"</t>
  </si>
  <si>
    <t>Примерное меню и пищевая ценность приготовляемых блюд (лист 1)</t>
  </si>
  <si>
    <t>День: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</si>
  <si>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</si>
  <si>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</si>
  <si>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</si>
  <si>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</si>
  <si>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</si>
  <si>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</si>
  <si>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</si>
  <si>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</si>
  <si>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</si>
  <si>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</si>
  <si>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</si>
  <si>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</si>
  <si>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</si>
  <si>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</si>
  <si>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</si>
  <si>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</si>
  <si>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</si>
  <si>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E</t>
  </si>
  <si>
    <t>Ca</t>
  </si>
  <si>
    <t>P</t>
  </si>
  <si>
    <t>Mg</t>
  </si>
  <si>
    <t>Fe</t>
  </si>
  <si>
    <t xml:space="preserve">завтрак </t>
  </si>
  <si>
    <t xml:space="preserve">Макаронные изделия отварные </t>
  </si>
  <si>
    <t xml:space="preserve">Чай с лимоном </t>
  </si>
  <si>
    <t>Хлеб пшеничный</t>
  </si>
  <si>
    <t>Масло (порциями)</t>
  </si>
  <si>
    <t xml:space="preserve">Итого за завтрак </t>
  </si>
  <si>
    <t>обед</t>
  </si>
  <si>
    <t>Салат "Здоровье"</t>
  </si>
  <si>
    <t>Суп картофельный с макаронными изделиями</t>
  </si>
  <si>
    <t xml:space="preserve">Итого за обед </t>
  </si>
  <si>
    <t>Итого за день</t>
  </si>
  <si>
    <t>Примерное меню и пищевая ценность приготовляемых блюд (лист 2)</t>
  </si>
  <si>
    <t>завтрак 1</t>
  </si>
  <si>
    <t xml:space="preserve">Каша рисовая молочная вязкая </t>
  </si>
  <si>
    <t>Чай с молоком и сахаром</t>
  </si>
  <si>
    <t>Яблоко</t>
  </si>
  <si>
    <t xml:space="preserve">Рассольник ленинградский </t>
  </si>
  <si>
    <t>Компот из смеси сухофруктов</t>
  </si>
  <si>
    <t>Итого за обед</t>
  </si>
  <si>
    <t>Примерное меню и пищевая ценность приготовляемых блюд (лист 3)</t>
  </si>
  <si>
    <t xml:space="preserve">Чай с сахаром </t>
  </si>
  <si>
    <t>Итого за завтрак</t>
  </si>
  <si>
    <t>Компот из свежих плодов или ягод</t>
  </si>
  <si>
    <t>Примерное меню и пищевая ценность приготовляемых блюд (лист 4)</t>
  </si>
  <si>
    <t xml:space="preserve">Какао на молоке </t>
  </si>
  <si>
    <t>Примерное меню и пищевая ценность приготовляемых блюд (лист 5)</t>
  </si>
  <si>
    <t>Картофельное пюре</t>
  </si>
  <si>
    <t>Винегрет овощной</t>
  </si>
  <si>
    <t>Рыба,запеченная с картофелем</t>
  </si>
  <si>
    <t>Примерное меню и пищевая ценность приготовляемых блюд (лист 6)</t>
  </si>
  <si>
    <t>2</t>
  </si>
  <si>
    <t xml:space="preserve">Каша рисовая рассыпчатая  </t>
  </si>
  <si>
    <t>Примерное меню и пищевая ценность приготовляемых блюд (лист 7)</t>
  </si>
  <si>
    <t xml:space="preserve">Каша молочная "Дружба" </t>
  </si>
  <si>
    <t>Примерное меню и пищевая ценность приготовляемых блюд (лист 8)</t>
  </si>
  <si>
    <t xml:space="preserve">Салат из свеклы с растительным маслом  </t>
  </si>
  <si>
    <t xml:space="preserve">Щи из свежей капусты с картофелем и сметаной 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</si>
  <si>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</si>
  <si>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</si>
  <si>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Салат "Школьный"</t>
  </si>
  <si>
    <t>Итого за период</t>
  </si>
  <si>
    <t>Составил</t>
  </si>
  <si>
    <t xml:space="preserve">__________________ </t>
  </si>
  <si>
    <t>Утвердил</t>
  </si>
  <si>
    <t>М.П.</t>
  </si>
  <si>
    <t>Напиток апельсиновый или лимонный</t>
  </si>
  <si>
    <t>Основное организованное меню с 12 лет и старше</t>
  </si>
  <si>
    <t>Суп крестьянский с рисом со сметаной</t>
  </si>
  <si>
    <t>Сыр (порциями)</t>
  </si>
  <si>
    <t>Хлеб ржаной</t>
  </si>
  <si>
    <t xml:space="preserve">Хлеб ржаной </t>
  </si>
  <si>
    <t>Котлета п/ф с томатным соусом</t>
  </si>
  <si>
    <t>Печенье</t>
  </si>
  <si>
    <t>Булочка домашняя</t>
  </si>
  <si>
    <t>Тефтели п/ф с томатным соусом</t>
  </si>
  <si>
    <t>Пюре гороховое</t>
  </si>
  <si>
    <t xml:space="preserve">Птица,тушенная в сметанном  соусе </t>
  </si>
  <si>
    <t>Борщ из капусты  с картофелем и сметаной</t>
  </si>
  <si>
    <t>Филе грудки, припущенное с овощами</t>
  </si>
  <si>
    <t>Свекольник</t>
  </si>
  <si>
    <t>Плов из птицы</t>
  </si>
  <si>
    <t>Каша "Артек" молочная вязкая</t>
  </si>
  <si>
    <t>Жаркое по домашнему (из мяса птицы)</t>
  </si>
  <si>
    <t>Сок фруктовый (яблочный)</t>
  </si>
  <si>
    <t xml:space="preserve"> </t>
  </si>
  <si>
    <t xml:space="preserve">Каша гречневая рассыпчатая </t>
  </si>
  <si>
    <t xml:space="preserve">Напиток с витаминами "Витошка" </t>
  </si>
  <si>
    <t>Вафли с фруктово-ягодными начинками</t>
  </si>
  <si>
    <t>Йогурт</t>
  </si>
  <si>
    <t>Суп картофельный с гречневой крупой</t>
  </si>
  <si>
    <t>Рагу из птицы</t>
  </si>
  <si>
    <t>Салат из редиса с яблоками и огурцами</t>
  </si>
  <si>
    <t>126</t>
  </si>
  <si>
    <t>Икра морковная</t>
  </si>
  <si>
    <t>Суп  картофельный с горохом</t>
  </si>
  <si>
    <t>Салат "Мазайка"</t>
  </si>
  <si>
    <t>Салат из моркови с огурцами и зеленым горошком</t>
  </si>
  <si>
    <t>Рассольник домашний</t>
  </si>
  <si>
    <t>весна</t>
  </si>
  <si>
    <t>Рыба, припущенная в молоке</t>
  </si>
  <si>
    <t>Капуста тушеная</t>
  </si>
  <si>
    <t>Суп молочный с макаронными изделиями</t>
  </si>
  <si>
    <t>Сыр(порциями)</t>
  </si>
  <si>
    <t xml:space="preserve">Суп куллама по-деревенски </t>
  </si>
  <si>
    <t>Огурец в нарезке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</si>
</sst>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vertical="top"/>
    </xf>
    <xf numFmtId="0" fontId="2" fillId="2" borderId="2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horizontal="center" vertical="top"/>
    </xf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2" borderId="0" xfId="0" applyNumberFormat="1" applyFont="1" applyFill="1" applyAlignment="1">
      <alignment horizontal="right"/>
    </xf>
    <xf numFmtId="0" fontId="2" fillId="2" borderId="0" xfId="0" applyNumberFormat="1" applyFont="1" applyFill="1" applyAlignment="1">
      <alignment horizontal="left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0" fontId="2" fillId="0" borderId="0" xfId="0" applyNumberFormat="1" applyFont="1" applyAlignment="1">
      <alignment horizontal="right"/>
    </xf>
    <xf numFmtId="0" fontId="0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3" fillId="2" borderId="0" xfId="0" applyFont="1" applyFill="1" applyBorder="1"/>
    <xf numFmtId="49" fontId="2" fillId="2" borderId="0" xfId="0" applyNumberFormat="1" applyFont="1" applyFill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center" vertical="top"/>
    </xf>
    <xf numFmtId="0" fontId="3" fillId="2" borderId="0" xfId="0" applyNumberFormat="1" applyFont="1" applyFill="1" applyBorder="1" applyAlignment="1">
      <alignment horizontal="left" vertical="top" wrapText="1"/>
    </xf>
    <xf numFmtId="1" fontId="2" fillId="2" borderId="0" xfId="0" applyNumberFormat="1" applyFont="1" applyFill="1" applyBorder="1" applyAlignment="1">
      <alignment horizontal="center" vertical="top"/>
    </xf>
    <xf numFmtId="0" fontId="2" fillId="2" borderId="8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top"/>
    </xf>
    <xf numFmtId="0" fontId="2" fillId="0" borderId="2" xfId="0" applyNumberFormat="1" applyFont="1" applyBorder="1" applyAlignment="1">
      <alignment horizontal="center" vertical="top"/>
    </xf>
    <xf numFmtId="0" fontId="2" fillId="2" borderId="6" xfId="0" applyNumberFormat="1" applyFont="1" applyFill="1" applyBorder="1" applyAlignment="1">
      <alignment horizontal="left" vertical="top"/>
    </xf>
    <xf numFmtId="0" fontId="6" fillId="2" borderId="2" xfId="0" applyNumberFormat="1" applyFont="1" applyFill="1" applyBorder="1" applyAlignment="1">
      <alignment horizontal="center" vertical="top"/>
    </xf>
    <xf numFmtId="1" fontId="6" fillId="2" borderId="2" xfId="0" applyNumberFormat="1" applyFont="1" applyFill="1" applyBorder="1" applyAlignment="1">
      <alignment horizontal="center" vertical="top"/>
    </xf>
    <xf numFmtId="49" fontId="6" fillId="2" borderId="2" xfId="0" applyNumberFormat="1" applyFont="1" applyFill="1" applyBorder="1" applyAlignment="1">
      <alignment horizontal="center" vertical="top"/>
    </xf>
    <xf numFmtId="1" fontId="2" fillId="2" borderId="2" xfId="0" applyNumberFormat="1" applyFont="1" applyFill="1" applyBorder="1" applyAlignment="1">
      <alignment horizontal="center" vertical="top" wrapText="1"/>
    </xf>
    <xf numFmtId="0" fontId="3" fillId="2" borderId="0" xfId="0" applyNumberFormat="1" applyFont="1" applyFill="1" applyAlignment="1">
      <alignment horizontal="left"/>
    </xf>
    <xf numFmtId="0" fontId="8" fillId="2" borderId="0" xfId="0" applyFont="1" applyFill="1" applyBorder="1"/>
    <xf numFmtId="49" fontId="6" fillId="2" borderId="0" xfId="0" applyNumberFormat="1" applyFont="1" applyFill="1" applyBorder="1" applyAlignment="1">
      <alignment horizontal="center" vertical="top"/>
    </xf>
    <xf numFmtId="0" fontId="2" fillId="2" borderId="0" xfId="0" applyNumberFormat="1" applyFont="1" applyFill="1" applyAlignment="1">
      <alignment horizontal="right"/>
    </xf>
    <xf numFmtId="0" fontId="2" fillId="2" borderId="0" xfId="0" applyFont="1" applyFill="1"/>
    <xf numFmtId="0" fontId="2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2" fillId="2" borderId="0" xfId="0" applyFont="1" applyFill="1"/>
    <xf numFmtId="0" fontId="2" fillId="2" borderId="6" xfId="0" applyNumberFormat="1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2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1" fontId="3" fillId="2" borderId="6" xfId="0" applyNumberFormat="1" applyFont="1" applyFill="1" applyBorder="1" applyAlignment="1">
      <alignment horizontal="left" vertical="top"/>
    </xf>
    <xf numFmtId="1" fontId="3" fillId="2" borderId="7" xfId="0" applyNumberFormat="1" applyFont="1" applyFill="1" applyBorder="1" applyAlignment="1">
      <alignment horizontal="left" vertical="top"/>
    </xf>
    <xf numFmtId="1" fontId="3" fillId="2" borderId="8" xfId="0" applyNumberFormat="1" applyFont="1" applyFill="1" applyBorder="1" applyAlignment="1">
      <alignment horizontal="left" vertical="top"/>
    </xf>
    <xf numFmtId="0" fontId="3" fillId="2" borderId="2" xfId="0" applyFont="1" applyFill="1" applyBorder="1"/>
    <xf numFmtId="0" fontId="3" fillId="0" borderId="2" xfId="0" applyFont="1" applyBorder="1"/>
    <xf numFmtId="0" fontId="3" fillId="2" borderId="6" xfId="0" applyNumberFormat="1" applyFont="1" applyFill="1" applyBorder="1" applyAlignment="1">
      <alignment horizontal="left" vertical="top" wrapText="1"/>
    </xf>
    <xf numFmtId="0" fontId="3" fillId="2" borderId="7" xfId="0" applyNumberFormat="1" applyFont="1" applyFill="1" applyBorder="1" applyAlignment="1">
      <alignment horizontal="left" vertical="top" wrapText="1"/>
    </xf>
    <xf numFmtId="0" fontId="3" fillId="2" borderId="8" xfId="0" applyNumberFormat="1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indent="1"/>
    </xf>
    <xf numFmtId="0" fontId="2" fillId="2" borderId="2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Alignment="1">
      <alignment horizontal="right"/>
    </xf>
    <xf numFmtId="0" fontId="3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left"/>
    </xf>
    <xf numFmtId="0" fontId="2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right"/>
    </xf>
    <xf numFmtId="0" fontId="2" fillId="0" borderId="0" xfId="0" applyNumberFormat="1" applyFont="1" applyAlignment="1">
      <alignment wrapText="1"/>
    </xf>
    <xf numFmtId="0" fontId="2" fillId="2" borderId="0" xfId="0" applyFont="1" applyFill="1"/>
    <xf numFmtId="0" fontId="6" fillId="2" borderId="2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left" vertical="top" wrapText="1"/>
    </xf>
    <xf numFmtId="0" fontId="8" fillId="2" borderId="7" xfId="0" applyNumberFormat="1" applyFont="1" applyFill="1" applyBorder="1" applyAlignment="1">
      <alignment horizontal="left" vertical="top" wrapText="1"/>
    </xf>
    <xf numFmtId="0" fontId="8" fillId="2" borderId="8" xfId="0" applyNumberFormat="1" applyFont="1" applyFill="1" applyBorder="1" applyAlignment="1">
      <alignment horizontal="left" vertical="top" wrapText="1"/>
    </xf>
    <xf numFmtId="0" fontId="8" fillId="2" borderId="2" xfId="0" applyFont="1" applyFill="1" applyBorder="1"/>
    <xf numFmtId="0" fontId="7" fillId="2" borderId="6" xfId="0" applyNumberFormat="1" applyFont="1" applyFill="1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4" fillId="2" borderId="6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vertical="top" wrapText="1"/>
    </xf>
    <xf numFmtId="0" fontId="2" fillId="2" borderId="6" xfId="0" applyNumberFormat="1" applyFont="1" applyFill="1" applyBorder="1" applyAlignment="1">
      <alignment horizontal="left" vertical="top" wrapText="1"/>
    </xf>
    <xf numFmtId="0" fontId="2" fillId="2" borderId="8" xfId="0" applyNumberFormat="1" applyFont="1" applyFill="1" applyBorder="1" applyAlignment="1">
      <alignment horizontal="left" vertical="top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right"/>
    </xf>
    <xf numFmtId="0" fontId="2" fillId="0" borderId="0" xfId="0" applyFont="1"/>
    <xf numFmtId="0" fontId="3" fillId="2" borderId="6" xfId="0" applyNumberFormat="1" applyFont="1" applyFill="1" applyBorder="1" applyAlignment="1">
      <alignment horizontal="left" vertical="top"/>
    </xf>
    <xf numFmtId="0" fontId="3" fillId="2" borderId="7" xfId="0" applyNumberFormat="1" applyFont="1" applyFill="1" applyBorder="1" applyAlignment="1">
      <alignment horizontal="left" vertical="top"/>
    </xf>
    <xf numFmtId="0" fontId="3" fillId="2" borderId="8" xfId="0" applyNumberFormat="1" applyFont="1" applyFill="1" applyBorder="1" applyAlignment="1">
      <alignment horizontal="left" vertical="top"/>
    </xf>
    <xf numFmtId="1" fontId="2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inden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1"/>
  <sheetViews>
    <sheetView tabSelected="1" topLeftCell="A271" zoomScale="115" zoomScaleNormal="115" workbookViewId="0">
      <selection activeCell="Q263" sqref="Q263"/>
    </sheetView>
  </sheetViews>
  <sheetFormatPr defaultRowHeight="15"/>
  <cols>
    <col min="1" max="1" width="6.28515625" customWidth="1"/>
    <col min="3" max="3" width="12.5703125" customWidth="1"/>
    <col min="4" max="5" width="6.85546875" customWidth="1"/>
    <col min="6" max="7" width="6.140625" customWidth="1"/>
    <col min="8" max="8" width="8.28515625" customWidth="1"/>
    <col min="9" max="9" width="7.28515625" customWidth="1"/>
    <col min="10" max="10" width="7.5703125" customWidth="1"/>
    <col min="11" max="11" width="8" customWidth="1"/>
    <col min="12" max="12" width="7.5703125" customWidth="1"/>
    <col min="13" max="13" width="8.5703125" customWidth="1"/>
    <col min="14" max="14" width="8.28515625" customWidth="1"/>
    <col min="15" max="15" width="7.5703125" customWidth="1"/>
    <col min="16" max="16" width="7.42578125" customWidth="1"/>
  </cols>
  <sheetData>
    <row r="1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91"/>
      <c r="L1" s="91"/>
      <c r="M1" s="91"/>
      <c r="N1" s="91"/>
      <c r="O1" s="91"/>
      <c r="P1" s="91"/>
    </row>
    <row r="2" spans="1:16">
      <c r="A2" s="92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</row>
    <row r="3" spans="1:16">
      <c r="A3" s="3"/>
      <c r="B3" s="2"/>
      <c r="C3" s="2"/>
      <c r="D3" s="2"/>
      <c r="E3" s="4" t="s">
        <v>2</v>
      </c>
      <c r="F3" s="93">
        <v>1</v>
      </c>
      <c r="G3" s="94"/>
      <c r="H3" s="94"/>
      <c r="I3" s="95" t="s">
        <v>3</v>
      </c>
      <c r="J3" s="95"/>
      <c r="K3" s="75" t="s">
        <v>103</v>
      </c>
      <c r="L3" s="75"/>
      <c r="M3" s="75"/>
      <c r="N3" s="75"/>
      <c r="O3" s="75"/>
      <c r="P3" s="75"/>
    </row>
    <row r="4" spans="1:16">
      <c r="A4" s="2"/>
      <c r="B4" s="2"/>
      <c r="C4" s="2"/>
      <c r="D4" s="95" t="s">
        <v>4</v>
      </c>
      <c r="E4" s="95"/>
      <c r="F4" s="5" t="s">
        <v>5</v>
      </c>
      <c r="G4" s="2"/>
      <c r="H4" s="2"/>
      <c r="I4" s="95" t="s">
        <v>6</v>
      </c>
      <c r="J4" s="95"/>
      <c r="K4" s="96" t="s">
        <v>71</v>
      </c>
      <c r="L4" s="96"/>
      <c r="M4" s="96"/>
      <c r="N4" s="96"/>
      <c r="O4" s="96"/>
      <c r="P4" s="96"/>
    </row>
    <row r="5" spans="1:16">
      <c r="A5" s="89" t="s">
        <v>7</v>
      </c>
      <c r="B5" s="89" t="s">
        <v>8</v>
      </c>
      <c r="C5" s="89"/>
      <c r="D5" s="89" t="s">
        <v>9</v>
      </c>
      <c r="E5" s="88" t="s">
        <v>10</v>
      </c>
      <c r="F5" s="88"/>
      <c r="G5" s="88"/>
      <c r="H5" s="89" t="s">
        <v>11</v>
      </c>
      <c r="I5" s="88" t="s">
        <v>12</v>
      </c>
      <c r="J5" s="88"/>
      <c r="K5" s="88"/>
      <c r="L5" s="88"/>
      <c r="M5" s="88" t="s">
        <v>13</v>
      </c>
      <c r="N5" s="88"/>
      <c r="O5" s="88"/>
      <c r="P5" s="88"/>
    </row>
    <row r="6" spans="1:16">
      <c r="A6" s="90"/>
      <c r="B6" s="102"/>
      <c r="C6" s="103"/>
      <c r="D6" s="90"/>
      <c r="E6" s="6" t="s">
        <v>14</v>
      </c>
      <c r="F6" s="6" t="s">
        <v>15</v>
      </c>
      <c r="G6" s="6" t="s">
        <v>16</v>
      </c>
      <c r="H6" s="90"/>
      <c r="I6" s="6" t="s">
        <v>17</v>
      </c>
      <c r="J6" s="6" t="s">
        <v>18</v>
      </c>
      <c r="K6" s="6" t="s">
        <v>19</v>
      </c>
      <c r="L6" s="6" t="s">
        <v>20</v>
      </c>
      <c r="M6" s="6" t="s">
        <v>21</v>
      </c>
      <c r="N6" s="6" t="s">
        <v>22</v>
      </c>
      <c r="O6" s="6" t="s">
        <v>23</v>
      </c>
      <c r="P6" s="6" t="s">
        <v>24</v>
      </c>
    </row>
    <row r="7" spans="1:16">
      <c r="A7" s="7">
        <v>1</v>
      </c>
      <c r="B7" s="100">
        <v>2</v>
      </c>
      <c r="C7" s="100"/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</row>
    <row r="8" spans="1:16">
      <c r="A8" s="101" t="s">
        <v>25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</row>
    <row r="9" spans="1:16" ht="27.75" customHeight="1">
      <c r="A9" s="8">
        <v>197</v>
      </c>
      <c r="B9" s="52" t="s">
        <v>26</v>
      </c>
      <c r="C9" s="52"/>
      <c r="D9" s="8">
        <v>200</v>
      </c>
      <c r="E9" s="10">
        <v>7.1</v>
      </c>
      <c r="F9" s="10">
        <v>5.3</v>
      </c>
      <c r="G9" s="10">
        <v>47.8</v>
      </c>
      <c r="H9" s="10">
        <v>272.16000000000003</v>
      </c>
      <c r="I9" s="10">
        <v>0.01</v>
      </c>
      <c r="J9" s="9">
        <v>0</v>
      </c>
      <c r="K9" s="10">
        <v>28.1</v>
      </c>
      <c r="L9" s="10">
        <v>0.06</v>
      </c>
      <c r="M9" s="10">
        <v>1.5</v>
      </c>
      <c r="N9" s="10">
        <v>1.8</v>
      </c>
      <c r="O9" s="10">
        <v>0.04</v>
      </c>
      <c r="P9" s="9">
        <v>0.01</v>
      </c>
    </row>
    <row r="10" spans="1:16" ht="26.25" customHeight="1">
      <c r="A10" s="8">
        <v>1</v>
      </c>
      <c r="B10" s="52" t="s">
        <v>76</v>
      </c>
      <c r="C10" s="52"/>
      <c r="D10" s="10">
        <v>100</v>
      </c>
      <c r="E10" s="10">
        <v>10.3</v>
      </c>
      <c r="F10" s="10">
        <v>10.3</v>
      </c>
      <c r="G10" s="10">
        <v>9.5</v>
      </c>
      <c r="H10" s="10">
        <v>188</v>
      </c>
      <c r="I10" s="10">
        <v>0.08</v>
      </c>
      <c r="J10" s="10">
        <v>1.6</v>
      </c>
      <c r="K10" s="10">
        <v>41.4</v>
      </c>
      <c r="L10" s="10">
        <v>2.5</v>
      </c>
      <c r="M10" s="10">
        <v>25.14</v>
      </c>
      <c r="N10" s="9">
        <v>10.32</v>
      </c>
      <c r="O10" s="10">
        <v>11.3</v>
      </c>
      <c r="P10" s="10">
        <v>0.75</v>
      </c>
    </row>
    <row r="11" spans="1:16">
      <c r="A11" s="8">
        <v>273</v>
      </c>
      <c r="B11" s="52" t="s">
        <v>27</v>
      </c>
      <c r="C11" s="52"/>
      <c r="D11" s="8">
        <v>200</v>
      </c>
      <c r="E11" s="9">
        <v>0.14000000000000001</v>
      </c>
      <c r="F11" s="9">
        <v>0.03</v>
      </c>
      <c r="G11" s="9">
        <v>10.220000000000001</v>
      </c>
      <c r="H11" s="9">
        <v>42.89</v>
      </c>
      <c r="I11" s="9">
        <v>0</v>
      </c>
      <c r="J11" s="9">
        <v>2.8</v>
      </c>
      <c r="K11" s="9">
        <v>0</v>
      </c>
      <c r="L11" s="9">
        <v>0.01</v>
      </c>
      <c r="M11" s="9">
        <v>3.1</v>
      </c>
      <c r="N11" s="9">
        <v>1.54</v>
      </c>
      <c r="O11" s="9">
        <v>0.84</v>
      </c>
      <c r="P11" s="9">
        <v>7.0000000000000007E-2</v>
      </c>
    </row>
    <row r="12" spans="1:16">
      <c r="A12" s="10">
        <v>1</v>
      </c>
      <c r="B12" s="52" t="s">
        <v>28</v>
      </c>
      <c r="C12" s="52"/>
      <c r="D12" s="8">
        <v>30</v>
      </c>
      <c r="E12" s="9">
        <v>2.4300000000000002</v>
      </c>
      <c r="F12" s="9">
        <v>0.3</v>
      </c>
      <c r="G12" s="9">
        <v>14.64</v>
      </c>
      <c r="H12" s="9">
        <v>72.599999999999994</v>
      </c>
      <c r="I12" s="9">
        <v>8.9999999999999993E-3</v>
      </c>
      <c r="J12" s="9">
        <v>0</v>
      </c>
      <c r="K12" s="10">
        <v>0</v>
      </c>
      <c r="L12" s="10">
        <v>0.05</v>
      </c>
      <c r="M12" s="10">
        <v>0.9</v>
      </c>
      <c r="N12" s="10">
        <v>26.1</v>
      </c>
      <c r="O12" s="9">
        <v>0.63</v>
      </c>
      <c r="P12" s="9">
        <v>0.05</v>
      </c>
    </row>
    <row r="13" spans="1:16" ht="15" customHeight="1">
      <c r="A13" s="10">
        <v>2</v>
      </c>
      <c r="B13" s="52" t="s">
        <v>74</v>
      </c>
      <c r="C13" s="52"/>
      <c r="D13" s="8">
        <v>20</v>
      </c>
      <c r="E13" s="10">
        <v>1.7</v>
      </c>
      <c r="F13" s="10">
        <v>0.66</v>
      </c>
      <c r="G13" s="10">
        <v>9.66</v>
      </c>
      <c r="H13" s="10">
        <v>51.8</v>
      </c>
      <c r="I13" s="10">
        <v>0.06</v>
      </c>
      <c r="J13" s="9">
        <v>0</v>
      </c>
      <c r="K13" s="9">
        <v>0</v>
      </c>
      <c r="L13" s="10">
        <v>0.11</v>
      </c>
      <c r="M13" s="10">
        <v>10.5</v>
      </c>
      <c r="N13" s="10">
        <v>47.4</v>
      </c>
      <c r="O13" s="10">
        <v>14.1</v>
      </c>
      <c r="P13" s="10">
        <v>1.1599999999999999</v>
      </c>
    </row>
    <row r="14" spans="1:16" ht="15" customHeight="1">
      <c r="A14" s="8">
        <v>20</v>
      </c>
      <c r="B14" s="86" t="s">
        <v>77</v>
      </c>
      <c r="C14" s="87"/>
      <c r="D14" s="8">
        <v>30</v>
      </c>
      <c r="E14" s="10">
        <v>2.2000000000000002</v>
      </c>
      <c r="F14" s="10">
        <v>3</v>
      </c>
      <c r="G14" s="10">
        <v>22.4</v>
      </c>
      <c r="H14" s="10">
        <v>122</v>
      </c>
      <c r="I14" s="10">
        <v>0.01</v>
      </c>
      <c r="J14" s="10">
        <v>0</v>
      </c>
      <c r="K14" s="10">
        <v>21</v>
      </c>
      <c r="L14" s="9">
        <v>0</v>
      </c>
      <c r="M14" s="10">
        <v>8.8000000000000007</v>
      </c>
      <c r="N14" s="10">
        <v>0</v>
      </c>
      <c r="O14" s="10">
        <v>6</v>
      </c>
      <c r="P14" s="10">
        <v>4.5999999999999996</v>
      </c>
    </row>
    <row r="15" spans="1:16">
      <c r="A15" s="97" t="s">
        <v>30</v>
      </c>
      <c r="B15" s="98"/>
      <c r="C15" s="99"/>
      <c r="D15" s="8">
        <v>570</v>
      </c>
      <c r="E15" s="9">
        <f t="shared" ref="E15:P15" si="0">E9+E10+E11+E12+E13+E14</f>
        <v>23.869999999999997</v>
      </c>
      <c r="F15" s="9">
        <f t="shared" si="0"/>
        <v>19.59</v>
      </c>
      <c r="G15" s="10">
        <v>90.5</v>
      </c>
      <c r="H15" s="9">
        <f t="shared" si="0"/>
        <v>749.44999999999993</v>
      </c>
      <c r="I15" s="9">
        <f t="shared" si="0"/>
        <v>0.16899999999999998</v>
      </c>
      <c r="J15" s="9">
        <f t="shared" si="0"/>
        <v>4.4000000000000004</v>
      </c>
      <c r="K15" s="9">
        <f t="shared" si="0"/>
        <v>90.5</v>
      </c>
      <c r="L15" s="9">
        <f t="shared" si="0"/>
        <v>2.7299999999999995</v>
      </c>
      <c r="M15" s="9">
        <f t="shared" si="0"/>
        <v>49.94</v>
      </c>
      <c r="N15" s="9">
        <f t="shared" si="0"/>
        <v>87.16</v>
      </c>
      <c r="O15" s="9">
        <f t="shared" si="0"/>
        <v>32.909999999999997</v>
      </c>
      <c r="P15" s="9">
        <f t="shared" si="0"/>
        <v>6.64</v>
      </c>
    </row>
    <row r="16" spans="1:16">
      <c r="A16" s="63" t="s">
        <v>31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</row>
    <row r="17" spans="1:16" ht="27" customHeight="1">
      <c r="A17" s="8">
        <v>24</v>
      </c>
      <c r="B17" s="52" t="s">
        <v>60</v>
      </c>
      <c r="C17" s="52"/>
      <c r="D17" s="8">
        <v>100</v>
      </c>
      <c r="E17" s="10">
        <v>1.65</v>
      </c>
      <c r="F17" s="10">
        <v>8</v>
      </c>
      <c r="G17" s="10">
        <v>9.9</v>
      </c>
      <c r="H17" s="10">
        <v>119.8</v>
      </c>
      <c r="I17" s="9">
        <v>0</v>
      </c>
      <c r="J17" s="9">
        <v>0</v>
      </c>
      <c r="K17" s="9">
        <v>0</v>
      </c>
      <c r="L17" s="10">
        <v>3.6</v>
      </c>
      <c r="M17" s="10">
        <v>6.1</v>
      </c>
      <c r="N17" s="10">
        <v>1.4</v>
      </c>
      <c r="O17" s="10">
        <v>0.36</v>
      </c>
      <c r="P17" s="10">
        <v>0.05</v>
      </c>
    </row>
    <row r="18" spans="1:16" ht="25.5" customHeight="1">
      <c r="A18" s="8">
        <v>88</v>
      </c>
      <c r="B18" s="52" t="s">
        <v>61</v>
      </c>
      <c r="C18" s="52"/>
      <c r="D18" s="10">
        <v>250</v>
      </c>
      <c r="E18" s="9">
        <v>2.3730000000000002</v>
      </c>
      <c r="F18" s="9">
        <v>6.9219999999999997</v>
      </c>
      <c r="G18" s="10">
        <v>11.27</v>
      </c>
      <c r="H18" s="9">
        <v>117.49</v>
      </c>
      <c r="I18" s="9">
        <v>7.8E-2</v>
      </c>
      <c r="J18" s="9">
        <v>46.881999999999998</v>
      </c>
      <c r="K18" s="9">
        <v>262.77499999999998</v>
      </c>
      <c r="L18" s="9">
        <v>2.7839999999999998</v>
      </c>
      <c r="M18" s="9">
        <v>48.881999999999998</v>
      </c>
      <c r="N18" s="9">
        <v>59.667000000000002</v>
      </c>
      <c r="O18" s="9">
        <v>26.225000000000001</v>
      </c>
      <c r="P18" s="9">
        <v>0.96099999999999997</v>
      </c>
    </row>
    <row r="19" spans="1:16" ht="18" customHeight="1">
      <c r="A19" s="8">
        <v>123</v>
      </c>
      <c r="B19" s="52" t="s">
        <v>85</v>
      </c>
      <c r="C19" s="52"/>
      <c r="D19" s="8">
        <v>200</v>
      </c>
      <c r="E19" s="10">
        <v>21.5</v>
      </c>
      <c r="F19" s="10">
        <v>22.69</v>
      </c>
      <c r="G19" s="10">
        <v>54.05</v>
      </c>
      <c r="H19" s="10">
        <v>462.03</v>
      </c>
      <c r="I19" s="10">
        <v>0.05</v>
      </c>
      <c r="J19" s="10">
        <v>2.12</v>
      </c>
      <c r="K19" s="10">
        <v>260</v>
      </c>
      <c r="L19" s="10">
        <v>5.8</v>
      </c>
      <c r="M19" s="10">
        <v>17.03</v>
      </c>
      <c r="N19" s="10">
        <v>14.95</v>
      </c>
      <c r="O19" s="10">
        <v>16.54</v>
      </c>
      <c r="P19" s="10">
        <v>0.97</v>
      </c>
    </row>
    <row r="20" spans="1:16" ht="27.75" customHeight="1">
      <c r="A20" s="8">
        <v>707</v>
      </c>
      <c r="B20" s="52" t="s">
        <v>42</v>
      </c>
      <c r="C20" s="52"/>
      <c r="D20" s="8">
        <v>200</v>
      </c>
      <c r="E20" s="9">
        <v>0.78</v>
      </c>
      <c r="F20" s="9">
        <v>0.06</v>
      </c>
      <c r="G20" s="9">
        <v>30.1</v>
      </c>
      <c r="H20" s="9">
        <v>125.2</v>
      </c>
      <c r="I20" s="9">
        <v>0.02</v>
      </c>
      <c r="J20" s="9">
        <v>0.8</v>
      </c>
      <c r="K20" s="9">
        <v>0</v>
      </c>
      <c r="L20" s="9">
        <v>1.1000000000000001</v>
      </c>
      <c r="M20" s="9">
        <v>32.6</v>
      </c>
      <c r="N20" s="9">
        <v>29.2</v>
      </c>
      <c r="O20" s="9">
        <v>21</v>
      </c>
      <c r="P20" s="9">
        <v>0.7</v>
      </c>
    </row>
    <row r="21" spans="1:16" ht="15" customHeight="1">
      <c r="A21" s="10">
        <v>1</v>
      </c>
      <c r="B21" s="52" t="s">
        <v>28</v>
      </c>
      <c r="C21" s="52"/>
      <c r="D21" s="8">
        <v>30</v>
      </c>
      <c r="E21" s="9">
        <v>2.4300000000000002</v>
      </c>
      <c r="F21" s="9">
        <v>0.3</v>
      </c>
      <c r="G21" s="9">
        <v>14.64</v>
      </c>
      <c r="H21" s="9">
        <v>72.599999999999994</v>
      </c>
      <c r="I21" s="9">
        <v>8.9999999999999993E-3</v>
      </c>
      <c r="J21" s="9">
        <v>0</v>
      </c>
      <c r="K21" s="10">
        <v>0</v>
      </c>
      <c r="L21" s="10">
        <v>0.05</v>
      </c>
      <c r="M21" s="10">
        <v>0.9</v>
      </c>
      <c r="N21" s="10">
        <v>26.1</v>
      </c>
      <c r="O21" s="9">
        <v>0.63</v>
      </c>
      <c r="P21" s="9">
        <v>0.05</v>
      </c>
    </row>
    <row r="22" spans="1:16" ht="15" customHeight="1">
      <c r="A22" s="10">
        <v>2</v>
      </c>
      <c r="B22" s="52" t="s">
        <v>74</v>
      </c>
      <c r="C22" s="52"/>
      <c r="D22" s="8">
        <v>20</v>
      </c>
      <c r="E22" s="10">
        <v>1.7</v>
      </c>
      <c r="F22" s="10">
        <v>0.66</v>
      </c>
      <c r="G22" s="10">
        <v>9.66</v>
      </c>
      <c r="H22" s="10">
        <v>51.8</v>
      </c>
      <c r="I22" s="10">
        <v>0.06</v>
      </c>
      <c r="J22" s="9">
        <v>0</v>
      </c>
      <c r="K22" s="9">
        <v>0</v>
      </c>
      <c r="L22" s="10">
        <v>0.11</v>
      </c>
      <c r="M22" s="10">
        <v>10.5</v>
      </c>
      <c r="N22" s="10">
        <v>47.4</v>
      </c>
      <c r="O22" s="10">
        <v>14.1</v>
      </c>
      <c r="P22" s="10">
        <v>1.1599999999999999</v>
      </c>
    </row>
    <row r="23" spans="1:16">
      <c r="A23" s="60" t="s">
        <v>34</v>
      </c>
      <c r="B23" s="61"/>
      <c r="C23" s="62"/>
      <c r="D23" s="8">
        <f>SUM(D17:D22)</f>
        <v>800</v>
      </c>
      <c r="E23" s="10">
        <f>SUM(E17:E22)</f>
        <v>30.433</v>
      </c>
      <c r="F23" s="10">
        <f t="shared" ref="F23:P23" si="1">SUM(F17:F22)</f>
        <v>38.631999999999998</v>
      </c>
      <c r="G23" s="10">
        <v>115</v>
      </c>
      <c r="H23" s="10">
        <f t="shared" si="1"/>
        <v>948.92</v>
      </c>
      <c r="I23" s="10">
        <f t="shared" si="1"/>
        <v>0.217</v>
      </c>
      <c r="J23" s="10">
        <f t="shared" si="1"/>
        <v>49.801999999999992</v>
      </c>
      <c r="K23" s="10">
        <f t="shared" si="1"/>
        <v>522.77499999999998</v>
      </c>
      <c r="L23" s="10">
        <f t="shared" si="1"/>
        <v>13.444000000000001</v>
      </c>
      <c r="M23" s="10">
        <f t="shared" si="1"/>
        <v>116.012</v>
      </c>
      <c r="N23" s="10">
        <f t="shared" si="1"/>
        <v>178.71700000000001</v>
      </c>
      <c r="O23" s="10">
        <f t="shared" si="1"/>
        <v>78.85499999999999</v>
      </c>
      <c r="P23" s="10">
        <f t="shared" si="1"/>
        <v>3.891</v>
      </c>
    </row>
    <row r="24" spans="1:16">
      <c r="A24" s="60" t="s">
        <v>35</v>
      </c>
      <c r="B24" s="61"/>
      <c r="C24" s="62"/>
      <c r="D24" s="8"/>
      <c r="E24" s="9">
        <f>E15+E23</f>
        <v>54.302999999999997</v>
      </c>
      <c r="F24" s="9">
        <f t="shared" ref="F24:P24" si="2">F15+F23</f>
        <v>58.221999999999994</v>
      </c>
      <c r="G24" s="10">
        <v>218.76</v>
      </c>
      <c r="H24" s="9">
        <f t="shared" si="2"/>
        <v>1698.37</v>
      </c>
      <c r="I24" s="9">
        <f t="shared" si="2"/>
        <v>0.38600000000000001</v>
      </c>
      <c r="J24" s="9">
        <f t="shared" si="2"/>
        <v>54.201999999999991</v>
      </c>
      <c r="K24" s="9">
        <f t="shared" si="2"/>
        <v>613.27499999999998</v>
      </c>
      <c r="L24" s="9">
        <f t="shared" si="2"/>
        <v>16.173999999999999</v>
      </c>
      <c r="M24" s="9">
        <f t="shared" si="2"/>
        <v>165.952</v>
      </c>
      <c r="N24" s="9">
        <f t="shared" si="2"/>
        <v>265.87700000000001</v>
      </c>
      <c r="O24" s="9">
        <f t="shared" si="2"/>
        <v>111.76499999999999</v>
      </c>
      <c r="P24" s="9">
        <f t="shared" si="2"/>
        <v>10.530999999999999</v>
      </c>
    </row>
    <row r="25" spans="1:16">
      <c r="A25" s="31"/>
      <c r="B25" s="31"/>
      <c r="C25" s="31"/>
      <c r="D25" s="32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>
      <c r="A26" s="31"/>
      <c r="B26" s="31"/>
      <c r="C26" s="31"/>
      <c r="D26" s="32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>
      <c r="A27" s="31"/>
      <c r="B27" s="31"/>
      <c r="C27" s="31"/>
      <c r="D27" s="32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>
      <c r="A28" s="12"/>
      <c r="B28" s="48"/>
      <c r="C28" s="48"/>
      <c r="D28" s="48"/>
      <c r="E28" s="48"/>
      <c r="F28" s="48"/>
      <c r="G28" s="48"/>
      <c r="H28" s="48"/>
      <c r="I28" s="48"/>
      <c r="J28" s="48"/>
      <c r="K28" s="46"/>
      <c r="L28" s="46"/>
      <c r="M28" s="46"/>
      <c r="N28" s="46"/>
      <c r="O28" s="46"/>
      <c r="P28" s="46"/>
    </row>
    <row r="29" spans="1:16">
      <c r="A29" s="12"/>
      <c r="B29" s="48"/>
      <c r="C29" s="48"/>
      <c r="D29" s="48"/>
      <c r="E29" s="48"/>
      <c r="F29" s="48"/>
      <c r="G29" s="48"/>
      <c r="H29" s="48"/>
      <c r="I29" s="48"/>
      <c r="J29" s="48"/>
      <c r="K29" s="46"/>
      <c r="L29" s="46"/>
      <c r="M29" s="46"/>
      <c r="N29" s="46"/>
      <c r="O29" s="46"/>
      <c r="P29" s="46"/>
    </row>
    <row r="30" spans="1:16">
      <c r="A30" s="12" t="s">
        <v>0</v>
      </c>
      <c r="B30" s="48"/>
      <c r="C30" s="48"/>
      <c r="D30" s="48"/>
      <c r="E30" s="48"/>
      <c r="F30" s="48"/>
      <c r="G30" s="48"/>
      <c r="H30" s="48"/>
      <c r="I30" s="48"/>
      <c r="J30" s="48"/>
      <c r="K30" s="46"/>
      <c r="L30" s="46"/>
      <c r="M30" s="46"/>
      <c r="N30" s="46"/>
      <c r="O30" s="46"/>
      <c r="P30" s="46"/>
    </row>
    <row r="31" spans="1:16">
      <c r="A31" s="71" t="s">
        <v>36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</row>
    <row r="32" spans="1:16" ht="15" customHeight="1">
      <c r="A32" s="14"/>
      <c r="B32" s="13"/>
      <c r="C32" s="13"/>
      <c r="D32" s="13"/>
      <c r="E32" s="15" t="s">
        <v>2</v>
      </c>
      <c r="F32" s="72">
        <v>2</v>
      </c>
      <c r="G32" s="73"/>
      <c r="H32" s="73"/>
      <c r="I32" s="74" t="s">
        <v>3</v>
      </c>
      <c r="J32" s="74"/>
      <c r="K32" s="75" t="s">
        <v>103</v>
      </c>
      <c r="L32" s="75"/>
      <c r="M32" s="75"/>
      <c r="N32" s="75"/>
      <c r="O32" s="75"/>
      <c r="P32" s="75"/>
    </row>
    <row r="33" spans="1:16">
      <c r="A33" s="13"/>
      <c r="B33" s="13"/>
      <c r="C33" s="13"/>
      <c r="D33" s="74" t="s">
        <v>4</v>
      </c>
      <c r="E33" s="74"/>
      <c r="F33" s="16" t="s">
        <v>5</v>
      </c>
      <c r="G33" s="13"/>
      <c r="H33" s="13"/>
      <c r="I33" s="74" t="s">
        <v>6</v>
      </c>
      <c r="J33" s="74"/>
      <c r="K33" s="76" t="s">
        <v>71</v>
      </c>
      <c r="L33" s="76"/>
      <c r="M33" s="76"/>
      <c r="N33" s="76"/>
      <c r="O33" s="76"/>
      <c r="P33" s="76"/>
    </row>
    <row r="34" spans="1:16">
      <c r="A34" s="66" t="s">
        <v>7</v>
      </c>
      <c r="B34" s="66" t="s">
        <v>8</v>
      </c>
      <c r="C34" s="66"/>
      <c r="D34" s="66" t="s">
        <v>9</v>
      </c>
      <c r="E34" s="64" t="s">
        <v>10</v>
      </c>
      <c r="F34" s="64"/>
      <c r="G34" s="64"/>
      <c r="H34" s="66" t="s">
        <v>11</v>
      </c>
      <c r="I34" s="64" t="s">
        <v>12</v>
      </c>
      <c r="J34" s="64"/>
      <c r="K34" s="64"/>
      <c r="L34" s="64"/>
      <c r="M34" s="64" t="s">
        <v>13</v>
      </c>
      <c r="N34" s="64"/>
      <c r="O34" s="64"/>
      <c r="P34" s="64"/>
    </row>
    <row r="35" spans="1:16">
      <c r="A35" s="67"/>
      <c r="B35" s="68"/>
      <c r="C35" s="69"/>
      <c r="D35" s="67"/>
      <c r="E35" s="17" t="s">
        <v>14</v>
      </c>
      <c r="F35" s="17" t="s">
        <v>15</v>
      </c>
      <c r="G35" s="17" t="s">
        <v>16</v>
      </c>
      <c r="H35" s="67"/>
      <c r="I35" s="17" t="s">
        <v>17</v>
      </c>
      <c r="J35" s="17" t="s">
        <v>18</v>
      </c>
      <c r="K35" s="17" t="s">
        <v>19</v>
      </c>
      <c r="L35" s="17" t="s">
        <v>20</v>
      </c>
      <c r="M35" s="17" t="s">
        <v>21</v>
      </c>
      <c r="N35" s="17" t="s">
        <v>22</v>
      </c>
      <c r="O35" s="17" t="s">
        <v>23</v>
      </c>
      <c r="P35" s="17" t="s">
        <v>24</v>
      </c>
    </row>
    <row r="36" spans="1:16">
      <c r="A36" s="18">
        <v>1</v>
      </c>
      <c r="B36" s="65">
        <v>2</v>
      </c>
      <c r="C36" s="65"/>
      <c r="D36" s="18">
        <v>3</v>
      </c>
      <c r="E36" s="18">
        <v>4</v>
      </c>
      <c r="F36" s="18">
        <v>5</v>
      </c>
      <c r="G36" s="18">
        <v>6</v>
      </c>
      <c r="H36" s="18">
        <v>7</v>
      </c>
      <c r="I36" s="18">
        <v>8</v>
      </c>
      <c r="J36" s="18">
        <v>9</v>
      </c>
      <c r="K36" s="18">
        <v>10</v>
      </c>
      <c r="L36" s="18">
        <v>11</v>
      </c>
      <c r="M36" s="18">
        <v>12</v>
      </c>
      <c r="N36" s="18">
        <v>13</v>
      </c>
      <c r="O36" s="18">
        <v>14</v>
      </c>
      <c r="P36" s="18">
        <v>15</v>
      </c>
    </row>
    <row r="37" spans="1:16">
      <c r="A37" s="63" t="s">
        <v>37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</row>
    <row r="38" spans="1:16" ht="24.75" customHeight="1">
      <c r="A38" s="8">
        <v>186</v>
      </c>
      <c r="B38" s="52" t="s">
        <v>38</v>
      </c>
      <c r="C38" s="52"/>
      <c r="D38" s="8">
        <v>200</v>
      </c>
      <c r="E38" s="10">
        <v>5.6</v>
      </c>
      <c r="F38" s="10">
        <v>7.5</v>
      </c>
      <c r="G38" s="10">
        <v>40.99</v>
      </c>
      <c r="H38" s="10">
        <v>252.8</v>
      </c>
      <c r="I38" s="9">
        <v>0.04</v>
      </c>
      <c r="J38" s="10">
        <v>0.31</v>
      </c>
      <c r="K38" s="10">
        <v>44.8</v>
      </c>
      <c r="L38" s="9">
        <v>0.05</v>
      </c>
      <c r="M38" s="10">
        <v>132.6</v>
      </c>
      <c r="N38" s="10">
        <v>95.6</v>
      </c>
      <c r="O38" s="10">
        <v>14.9</v>
      </c>
      <c r="P38" s="10">
        <v>0.19</v>
      </c>
    </row>
    <row r="39" spans="1:16" ht="12.75" customHeight="1">
      <c r="A39" s="10">
        <v>9</v>
      </c>
      <c r="B39" s="52" t="s">
        <v>73</v>
      </c>
      <c r="C39" s="52"/>
      <c r="D39" s="8">
        <v>15</v>
      </c>
      <c r="E39" s="34">
        <v>3.48</v>
      </c>
      <c r="F39" s="34">
        <v>4.43</v>
      </c>
      <c r="G39" s="19">
        <v>0</v>
      </c>
      <c r="H39" s="34">
        <v>54.6</v>
      </c>
      <c r="I39" s="9">
        <v>0</v>
      </c>
      <c r="J39" s="34">
        <v>0.11</v>
      </c>
      <c r="K39" s="34">
        <v>43.2</v>
      </c>
      <c r="L39" s="34">
        <v>0.08</v>
      </c>
      <c r="M39" s="34">
        <v>132</v>
      </c>
      <c r="N39" s="34">
        <v>75</v>
      </c>
      <c r="O39" s="34">
        <v>5.25</v>
      </c>
      <c r="P39" s="34">
        <v>0.15</v>
      </c>
    </row>
    <row r="40" spans="1:16" ht="15" customHeight="1">
      <c r="A40" s="10">
        <v>266</v>
      </c>
      <c r="B40" s="52" t="s">
        <v>49</v>
      </c>
      <c r="C40" s="52"/>
      <c r="D40" s="8">
        <v>200</v>
      </c>
      <c r="E40" s="9">
        <v>9.1999999999999993</v>
      </c>
      <c r="F40" s="9">
        <v>7.1</v>
      </c>
      <c r="G40" s="9">
        <v>11.03</v>
      </c>
      <c r="H40" s="9">
        <v>148.46</v>
      </c>
      <c r="I40" s="9">
        <v>0.09</v>
      </c>
      <c r="J40" s="9">
        <v>2.6</v>
      </c>
      <c r="K40" s="9">
        <v>44.42</v>
      </c>
      <c r="L40" s="9">
        <v>0.24</v>
      </c>
      <c r="M40" s="9">
        <v>257.92</v>
      </c>
      <c r="N40" s="9">
        <v>271.7</v>
      </c>
      <c r="O40" s="9">
        <v>87.5</v>
      </c>
      <c r="P40" s="9">
        <v>3.28</v>
      </c>
    </row>
    <row r="41" spans="1:16" ht="14.25" customHeight="1">
      <c r="A41" s="10">
        <v>1</v>
      </c>
      <c r="B41" s="36" t="s">
        <v>28</v>
      </c>
      <c r="C41" s="33"/>
      <c r="D41" s="8">
        <v>30</v>
      </c>
      <c r="E41" s="9">
        <v>2.4300000000000002</v>
      </c>
      <c r="F41" s="9">
        <v>0.3</v>
      </c>
      <c r="G41" s="9">
        <v>14.64</v>
      </c>
      <c r="H41" s="9">
        <v>72.599999999999994</v>
      </c>
      <c r="I41" s="9">
        <v>8.9999999999999993E-3</v>
      </c>
      <c r="J41" s="9">
        <v>0</v>
      </c>
      <c r="K41" s="10">
        <v>0</v>
      </c>
      <c r="L41" s="10">
        <v>0.05</v>
      </c>
      <c r="M41" s="10">
        <v>0.9</v>
      </c>
      <c r="N41" s="10">
        <v>26.1</v>
      </c>
      <c r="O41" s="9">
        <v>0.63</v>
      </c>
      <c r="P41" s="9">
        <v>0.05</v>
      </c>
    </row>
    <row r="42" spans="1:16" ht="15" customHeight="1">
      <c r="A42" s="10">
        <v>2</v>
      </c>
      <c r="B42" s="52" t="s">
        <v>74</v>
      </c>
      <c r="C42" s="52"/>
      <c r="D42" s="8">
        <v>20</v>
      </c>
      <c r="E42" s="10">
        <v>1.7</v>
      </c>
      <c r="F42" s="10">
        <v>0.66</v>
      </c>
      <c r="G42" s="10">
        <v>9.66</v>
      </c>
      <c r="H42" s="10">
        <v>51.8</v>
      </c>
      <c r="I42" s="10">
        <v>0.06</v>
      </c>
      <c r="J42" s="9">
        <v>0</v>
      </c>
      <c r="K42" s="9">
        <v>0</v>
      </c>
      <c r="L42" s="10">
        <v>0.11</v>
      </c>
      <c r="M42" s="10">
        <v>10.5</v>
      </c>
      <c r="N42" s="10">
        <v>47.4</v>
      </c>
      <c r="O42" s="10">
        <v>14.1</v>
      </c>
      <c r="P42" s="10">
        <v>1.1599999999999999</v>
      </c>
    </row>
    <row r="43" spans="1:16" ht="15" customHeight="1">
      <c r="A43" s="8">
        <v>588</v>
      </c>
      <c r="B43" s="52" t="s">
        <v>40</v>
      </c>
      <c r="C43" s="52"/>
      <c r="D43" s="8">
        <v>100</v>
      </c>
      <c r="E43" s="9">
        <v>0.4</v>
      </c>
      <c r="F43" s="9">
        <v>0.4</v>
      </c>
      <c r="G43" s="9">
        <v>9.8000000000000007</v>
      </c>
      <c r="H43" s="9">
        <v>47</v>
      </c>
      <c r="I43" s="9">
        <v>0.03</v>
      </c>
      <c r="J43" s="9">
        <v>10</v>
      </c>
      <c r="K43" s="9">
        <v>5</v>
      </c>
      <c r="L43" s="9">
        <v>0.2</v>
      </c>
      <c r="M43" s="9">
        <v>16</v>
      </c>
      <c r="N43" s="9">
        <v>11</v>
      </c>
      <c r="O43" s="9">
        <v>9</v>
      </c>
      <c r="P43" s="9">
        <v>2.2000000000000002</v>
      </c>
    </row>
    <row r="44" spans="1:16">
      <c r="A44" s="60" t="s">
        <v>30</v>
      </c>
      <c r="B44" s="61"/>
      <c r="C44" s="62"/>
      <c r="D44" s="8">
        <v>565</v>
      </c>
      <c r="E44" s="9">
        <f t="shared" ref="E44:P44" si="3">E38+E39+E40+E41+E42+E43</f>
        <v>22.81</v>
      </c>
      <c r="F44" s="9">
        <f t="shared" si="3"/>
        <v>20.39</v>
      </c>
      <c r="G44" s="9">
        <f t="shared" si="3"/>
        <v>86.11999999999999</v>
      </c>
      <c r="H44" s="9">
        <f t="shared" si="3"/>
        <v>627.26</v>
      </c>
      <c r="I44" s="9">
        <f t="shared" si="3"/>
        <v>0.22900000000000001</v>
      </c>
      <c r="J44" s="9">
        <f t="shared" si="3"/>
        <v>13.02</v>
      </c>
      <c r="K44" s="9">
        <f t="shared" si="3"/>
        <v>137.42000000000002</v>
      </c>
      <c r="L44" s="9">
        <f t="shared" si="3"/>
        <v>0.73</v>
      </c>
      <c r="M44" s="9">
        <f t="shared" si="3"/>
        <v>549.91999999999996</v>
      </c>
      <c r="N44" s="9">
        <f t="shared" si="3"/>
        <v>526.79999999999995</v>
      </c>
      <c r="O44" s="9">
        <f t="shared" si="3"/>
        <v>131.38</v>
      </c>
      <c r="P44" s="9">
        <f t="shared" si="3"/>
        <v>7.0299999999999994</v>
      </c>
    </row>
    <row r="45" spans="1:16">
      <c r="A45" s="63" t="s">
        <v>31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</row>
    <row r="46" spans="1:16">
      <c r="A46" s="9" t="s">
        <v>97</v>
      </c>
      <c r="B46" s="52" t="s">
        <v>98</v>
      </c>
      <c r="C46" s="52"/>
      <c r="D46" s="8">
        <v>100</v>
      </c>
      <c r="E46" s="10">
        <v>2.2000000000000002</v>
      </c>
      <c r="F46" s="10">
        <v>4.5999999999999996</v>
      </c>
      <c r="G46" s="10">
        <v>10.8</v>
      </c>
      <c r="H46" s="10">
        <v>93.7</v>
      </c>
      <c r="I46" s="10">
        <v>0.05</v>
      </c>
      <c r="J46" s="10">
        <v>5.12</v>
      </c>
      <c r="K46" s="9">
        <v>0</v>
      </c>
      <c r="L46" s="10">
        <v>0</v>
      </c>
      <c r="M46" s="10">
        <v>30.64</v>
      </c>
      <c r="N46" s="10">
        <v>70</v>
      </c>
      <c r="O46" s="10">
        <v>41.2</v>
      </c>
      <c r="P46" s="10">
        <v>1.22</v>
      </c>
    </row>
    <row r="47" spans="1:16" ht="27" customHeight="1">
      <c r="A47" s="8">
        <v>56</v>
      </c>
      <c r="B47" s="49" t="s">
        <v>41</v>
      </c>
      <c r="C47" s="51"/>
      <c r="D47" s="8">
        <v>250</v>
      </c>
      <c r="E47" s="9">
        <v>2.6829999999999998</v>
      </c>
      <c r="F47" s="9">
        <v>6.1710000000000003</v>
      </c>
      <c r="G47" s="9">
        <v>13.840999999999999</v>
      </c>
      <c r="H47" s="9">
        <v>120.80500000000001</v>
      </c>
      <c r="I47" s="9">
        <v>1.2E-2</v>
      </c>
      <c r="J47" s="9">
        <v>1.7070000000000001</v>
      </c>
      <c r="K47" s="9">
        <v>195.85400000000001</v>
      </c>
      <c r="L47" s="9">
        <v>2.2679999999999998</v>
      </c>
      <c r="M47" s="9">
        <v>9.0730000000000004</v>
      </c>
      <c r="N47" s="9">
        <v>23.122</v>
      </c>
      <c r="O47" s="9">
        <v>8.39</v>
      </c>
      <c r="P47" s="9">
        <v>0.28000000000000003</v>
      </c>
    </row>
    <row r="48" spans="1:16" ht="26.25" customHeight="1">
      <c r="A48" s="8">
        <v>81</v>
      </c>
      <c r="B48" s="52" t="s">
        <v>53</v>
      </c>
      <c r="C48" s="52"/>
      <c r="D48" s="8">
        <v>200</v>
      </c>
      <c r="E48" s="9">
        <v>11.64</v>
      </c>
      <c r="F48" s="9">
        <v>12.28</v>
      </c>
      <c r="G48" s="9">
        <v>30.28</v>
      </c>
      <c r="H48" s="9">
        <v>278.91000000000003</v>
      </c>
      <c r="I48" s="9">
        <v>0.19</v>
      </c>
      <c r="J48" s="9">
        <v>26.2</v>
      </c>
      <c r="K48" s="9">
        <v>73.67</v>
      </c>
      <c r="L48" s="9">
        <v>0.44</v>
      </c>
      <c r="M48" s="9">
        <v>60.9</v>
      </c>
      <c r="N48" s="9">
        <v>120.5</v>
      </c>
      <c r="O48" s="9">
        <v>37.64</v>
      </c>
      <c r="P48" s="9">
        <v>1.46</v>
      </c>
    </row>
    <row r="49" spans="1:16" ht="24.75" customHeight="1">
      <c r="A49" s="8">
        <v>707</v>
      </c>
      <c r="B49" s="52" t="s">
        <v>42</v>
      </c>
      <c r="C49" s="52"/>
      <c r="D49" s="8">
        <v>200</v>
      </c>
      <c r="E49" s="9">
        <v>0.78</v>
      </c>
      <c r="F49" s="9">
        <v>0.06</v>
      </c>
      <c r="G49" s="9">
        <v>30.1</v>
      </c>
      <c r="H49" s="9">
        <v>125.2</v>
      </c>
      <c r="I49" s="9">
        <v>0.02</v>
      </c>
      <c r="J49" s="9">
        <v>0.8</v>
      </c>
      <c r="K49" s="9">
        <v>0</v>
      </c>
      <c r="L49" s="9">
        <v>1.1000000000000001</v>
      </c>
      <c r="M49" s="9">
        <v>32.6</v>
      </c>
      <c r="N49" s="9">
        <v>29.2</v>
      </c>
      <c r="O49" s="9">
        <v>21</v>
      </c>
      <c r="P49" s="9">
        <v>0.7</v>
      </c>
    </row>
    <row r="50" spans="1:16" ht="15" customHeight="1">
      <c r="A50" s="10">
        <v>1</v>
      </c>
      <c r="B50" s="52" t="s">
        <v>28</v>
      </c>
      <c r="C50" s="52"/>
      <c r="D50" s="8">
        <v>30</v>
      </c>
      <c r="E50" s="9">
        <v>2.4300000000000002</v>
      </c>
      <c r="F50" s="9">
        <v>0.3</v>
      </c>
      <c r="G50" s="9">
        <v>14.64</v>
      </c>
      <c r="H50" s="9">
        <v>72.599999999999994</v>
      </c>
      <c r="I50" s="9">
        <v>8.9999999999999993E-3</v>
      </c>
      <c r="J50" s="9">
        <v>0</v>
      </c>
      <c r="K50" s="10">
        <v>0</v>
      </c>
      <c r="L50" s="10">
        <v>0.05</v>
      </c>
      <c r="M50" s="10">
        <v>0.9</v>
      </c>
      <c r="N50" s="10">
        <v>26.1</v>
      </c>
      <c r="O50" s="9">
        <v>0.63</v>
      </c>
      <c r="P50" s="9">
        <v>0.05</v>
      </c>
    </row>
    <row r="51" spans="1:16" ht="12.75" customHeight="1">
      <c r="A51" s="8">
        <v>20</v>
      </c>
      <c r="B51" s="86" t="s">
        <v>77</v>
      </c>
      <c r="C51" s="87"/>
      <c r="D51" s="8">
        <v>30</v>
      </c>
      <c r="E51" s="10">
        <v>2.2000000000000002</v>
      </c>
      <c r="F51" s="10">
        <v>3</v>
      </c>
      <c r="G51" s="10">
        <v>22.4</v>
      </c>
      <c r="H51" s="10">
        <v>122</v>
      </c>
      <c r="I51" s="10">
        <v>0.01</v>
      </c>
      <c r="J51" s="10">
        <v>0</v>
      </c>
      <c r="K51" s="10">
        <v>21</v>
      </c>
      <c r="L51" s="9">
        <v>0</v>
      </c>
      <c r="M51" s="10">
        <v>8.8000000000000007</v>
      </c>
      <c r="N51" s="10">
        <v>0</v>
      </c>
      <c r="O51" s="10">
        <v>6</v>
      </c>
      <c r="P51" s="10">
        <v>4.5999999999999996</v>
      </c>
    </row>
    <row r="52" spans="1:16" ht="15" customHeight="1">
      <c r="A52" s="10">
        <v>2</v>
      </c>
      <c r="B52" s="52" t="s">
        <v>74</v>
      </c>
      <c r="C52" s="52"/>
      <c r="D52" s="8">
        <v>20</v>
      </c>
      <c r="E52" s="10">
        <v>1.7</v>
      </c>
      <c r="F52" s="10">
        <v>0.66</v>
      </c>
      <c r="G52" s="10">
        <v>9.66</v>
      </c>
      <c r="H52" s="10">
        <v>51.8</v>
      </c>
      <c r="I52" s="10">
        <v>0.06</v>
      </c>
      <c r="J52" s="9">
        <v>0</v>
      </c>
      <c r="K52" s="9">
        <v>0</v>
      </c>
      <c r="L52" s="10">
        <v>0.11</v>
      </c>
      <c r="M52" s="10">
        <v>10.5</v>
      </c>
      <c r="N52" s="10">
        <v>47.4</v>
      </c>
      <c r="O52" s="10">
        <v>14.1</v>
      </c>
      <c r="P52" s="10">
        <v>1.1599999999999999</v>
      </c>
    </row>
    <row r="53" spans="1:16">
      <c r="A53" s="60" t="s">
        <v>43</v>
      </c>
      <c r="B53" s="61"/>
      <c r="C53" s="62"/>
      <c r="D53" s="8">
        <f>SUM(D46:D52)</f>
        <v>830</v>
      </c>
      <c r="E53" s="9">
        <f>SUM(E46:E52)</f>
        <v>23.632999999999999</v>
      </c>
      <c r="F53" s="9">
        <f t="shared" ref="F53:P53" si="4">SUM(F46:F52)</f>
        <v>27.071000000000002</v>
      </c>
      <c r="G53" s="9">
        <f t="shared" si="4"/>
        <v>131.721</v>
      </c>
      <c r="H53" s="9">
        <f t="shared" si="4"/>
        <v>865.01499999999999</v>
      </c>
      <c r="I53" s="9">
        <f t="shared" si="4"/>
        <v>0.35100000000000003</v>
      </c>
      <c r="J53" s="9">
        <f t="shared" si="4"/>
        <v>33.826999999999998</v>
      </c>
      <c r="K53" s="9">
        <f t="shared" si="4"/>
        <v>290.524</v>
      </c>
      <c r="L53" s="9">
        <f t="shared" si="4"/>
        <v>3.9679999999999995</v>
      </c>
      <c r="M53" s="9">
        <f t="shared" si="4"/>
        <v>153.41300000000001</v>
      </c>
      <c r="N53" s="9">
        <f t="shared" si="4"/>
        <v>316.322</v>
      </c>
      <c r="O53" s="9">
        <f t="shared" si="4"/>
        <v>128.96</v>
      </c>
      <c r="P53" s="9">
        <f t="shared" si="4"/>
        <v>9.4699999999999989</v>
      </c>
    </row>
    <row r="54" spans="1:16">
      <c r="A54" s="60" t="s">
        <v>35</v>
      </c>
      <c r="B54" s="61"/>
      <c r="C54" s="62"/>
      <c r="D54" s="8"/>
      <c r="E54" s="9">
        <f>E44+E53</f>
        <v>46.442999999999998</v>
      </c>
      <c r="F54" s="9">
        <f t="shared" ref="F54:P54" si="5">F44+F53</f>
        <v>47.460999999999999</v>
      </c>
      <c r="G54" s="9">
        <f t="shared" si="5"/>
        <v>217.84100000000001</v>
      </c>
      <c r="H54" s="9">
        <f t="shared" si="5"/>
        <v>1492.2750000000001</v>
      </c>
      <c r="I54" s="9">
        <f t="shared" si="5"/>
        <v>0.58000000000000007</v>
      </c>
      <c r="J54" s="9">
        <f t="shared" si="5"/>
        <v>46.846999999999994</v>
      </c>
      <c r="K54" s="9">
        <f t="shared" si="5"/>
        <v>427.94400000000002</v>
      </c>
      <c r="L54" s="9">
        <f t="shared" si="5"/>
        <v>4.6979999999999995</v>
      </c>
      <c r="M54" s="9">
        <f t="shared" si="5"/>
        <v>703.33299999999997</v>
      </c>
      <c r="N54" s="9">
        <f t="shared" si="5"/>
        <v>843.12199999999996</v>
      </c>
      <c r="O54" s="9">
        <f t="shared" si="5"/>
        <v>260.34000000000003</v>
      </c>
      <c r="P54" s="9">
        <f t="shared" si="5"/>
        <v>16.5</v>
      </c>
    </row>
    <row r="55" spans="1:16">
      <c r="A55" s="31"/>
      <c r="B55" s="31"/>
      <c r="C55" s="31"/>
      <c r="D55" s="32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6">
      <c r="A56" s="31"/>
      <c r="B56" s="31"/>
      <c r="C56" s="31"/>
      <c r="D56" s="32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6">
      <c r="A57" s="31"/>
      <c r="B57" s="31"/>
      <c r="C57" s="31"/>
      <c r="D57" s="32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6">
      <c r="A58" s="31"/>
      <c r="B58" s="31"/>
      <c r="C58" s="31"/>
      <c r="D58" s="32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6">
      <c r="A59" s="31"/>
      <c r="B59" s="31"/>
      <c r="C59" s="31"/>
      <c r="D59" s="32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6">
      <c r="A60" s="12" t="s">
        <v>0</v>
      </c>
      <c r="B60" s="13"/>
      <c r="C60" s="13"/>
      <c r="D60" s="13"/>
      <c r="E60" s="13"/>
      <c r="F60" s="13"/>
      <c r="G60" s="13"/>
      <c r="H60" s="13"/>
      <c r="I60" s="13"/>
      <c r="J60" s="13"/>
      <c r="K60" s="70"/>
      <c r="L60" s="70"/>
      <c r="M60" s="70"/>
      <c r="N60" s="70"/>
      <c r="O60" s="70"/>
      <c r="P60" s="70"/>
    </row>
    <row r="61" spans="1:16">
      <c r="A61" s="71" t="s">
        <v>44</v>
      </c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</row>
    <row r="62" spans="1:16" ht="15" customHeight="1">
      <c r="A62" s="14"/>
      <c r="B62" s="13"/>
      <c r="C62" s="13"/>
      <c r="D62" s="13"/>
      <c r="E62" s="15" t="s">
        <v>2</v>
      </c>
      <c r="F62" s="72">
        <v>3</v>
      </c>
      <c r="G62" s="73"/>
      <c r="H62" s="73"/>
      <c r="I62" s="74" t="s">
        <v>3</v>
      </c>
      <c r="J62" s="74"/>
      <c r="K62" s="75" t="s">
        <v>103</v>
      </c>
      <c r="L62" s="75"/>
      <c r="M62" s="75"/>
      <c r="N62" s="75"/>
      <c r="O62" s="75"/>
      <c r="P62" s="75"/>
    </row>
    <row r="63" spans="1:16">
      <c r="A63" s="13"/>
      <c r="B63" s="13"/>
      <c r="C63" s="13"/>
      <c r="D63" s="74" t="s">
        <v>4</v>
      </c>
      <c r="E63" s="74"/>
      <c r="F63" s="16" t="s">
        <v>5</v>
      </c>
      <c r="G63" s="13"/>
      <c r="H63" s="13"/>
      <c r="I63" s="74" t="s">
        <v>6</v>
      </c>
      <c r="J63" s="74"/>
      <c r="K63" s="76" t="s">
        <v>71</v>
      </c>
      <c r="L63" s="76"/>
      <c r="M63" s="76"/>
      <c r="N63" s="76"/>
      <c r="O63" s="76"/>
      <c r="P63" s="76"/>
    </row>
    <row r="64" spans="1:16">
      <c r="A64" s="66" t="s">
        <v>7</v>
      </c>
      <c r="B64" s="66" t="s">
        <v>8</v>
      </c>
      <c r="C64" s="66"/>
      <c r="D64" s="66" t="s">
        <v>9</v>
      </c>
      <c r="E64" s="64" t="s">
        <v>10</v>
      </c>
      <c r="F64" s="64"/>
      <c r="G64" s="64"/>
      <c r="H64" s="66" t="s">
        <v>11</v>
      </c>
      <c r="I64" s="64" t="s">
        <v>12</v>
      </c>
      <c r="J64" s="64"/>
      <c r="K64" s="64"/>
      <c r="L64" s="64"/>
      <c r="M64" s="64" t="s">
        <v>13</v>
      </c>
      <c r="N64" s="64"/>
      <c r="O64" s="64"/>
      <c r="P64" s="64"/>
    </row>
    <row r="65" spans="1:16">
      <c r="A65" s="67"/>
      <c r="B65" s="68"/>
      <c r="C65" s="69"/>
      <c r="D65" s="67"/>
      <c r="E65" s="17" t="s">
        <v>14</v>
      </c>
      <c r="F65" s="17" t="s">
        <v>15</v>
      </c>
      <c r="G65" s="17" t="s">
        <v>16</v>
      </c>
      <c r="H65" s="67"/>
      <c r="I65" s="17" t="s">
        <v>17</v>
      </c>
      <c r="J65" s="17" t="s">
        <v>18</v>
      </c>
      <c r="K65" s="17" t="s">
        <v>19</v>
      </c>
      <c r="L65" s="17" t="s">
        <v>20</v>
      </c>
      <c r="M65" s="17" t="s">
        <v>21</v>
      </c>
      <c r="N65" s="17" t="s">
        <v>22</v>
      </c>
      <c r="O65" s="17" t="s">
        <v>23</v>
      </c>
      <c r="P65" s="17" t="s">
        <v>24</v>
      </c>
    </row>
    <row r="66" spans="1:16">
      <c r="A66" s="18">
        <v>1</v>
      </c>
      <c r="B66" s="65">
        <v>2</v>
      </c>
      <c r="C66" s="65"/>
      <c r="D66" s="18">
        <v>3</v>
      </c>
      <c r="E66" s="18">
        <v>4</v>
      </c>
      <c r="F66" s="18">
        <v>5</v>
      </c>
      <c r="G66" s="18">
        <v>6</v>
      </c>
      <c r="H66" s="18">
        <v>7</v>
      </c>
      <c r="I66" s="18">
        <v>8</v>
      </c>
      <c r="J66" s="18">
        <v>9</v>
      </c>
      <c r="K66" s="18">
        <v>10</v>
      </c>
      <c r="L66" s="18">
        <v>11</v>
      </c>
      <c r="M66" s="18">
        <v>12</v>
      </c>
      <c r="N66" s="18">
        <v>13</v>
      </c>
      <c r="O66" s="18">
        <v>14</v>
      </c>
      <c r="P66" s="18">
        <v>15</v>
      </c>
    </row>
    <row r="67" spans="1:16">
      <c r="A67" s="63" t="s">
        <v>37</v>
      </c>
      <c r="B67" s="63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</row>
    <row r="68" spans="1:16" ht="24.75" customHeight="1">
      <c r="A68" s="8">
        <v>195</v>
      </c>
      <c r="B68" s="52" t="s">
        <v>86</v>
      </c>
      <c r="C68" s="52"/>
      <c r="D68" s="8">
        <v>230</v>
      </c>
      <c r="E68" s="10">
        <v>9</v>
      </c>
      <c r="F68" s="10">
        <v>12.2</v>
      </c>
      <c r="G68" s="10">
        <v>45.9</v>
      </c>
      <c r="H68" s="10">
        <v>336</v>
      </c>
      <c r="I68" s="10">
        <v>0.18</v>
      </c>
      <c r="J68" s="10">
        <v>0.55000000000000004</v>
      </c>
      <c r="K68" s="10">
        <v>0</v>
      </c>
      <c r="L68" s="10">
        <v>0</v>
      </c>
      <c r="M68" s="10">
        <v>148.76</v>
      </c>
      <c r="N68" s="10">
        <v>0</v>
      </c>
      <c r="O68" s="10">
        <v>45.58</v>
      </c>
      <c r="P68" s="10">
        <v>2.67</v>
      </c>
    </row>
    <row r="69" spans="1:16" ht="16.5" customHeight="1">
      <c r="A69" s="8">
        <v>583</v>
      </c>
      <c r="B69" s="52" t="s">
        <v>78</v>
      </c>
      <c r="C69" s="52"/>
      <c r="D69" s="8">
        <v>60</v>
      </c>
      <c r="E69" s="10">
        <v>4.5</v>
      </c>
      <c r="F69" s="10">
        <v>7.8</v>
      </c>
      <c r="G69" s="10">
        <v>36.200000000000003</v>
      </c>
      <c r="H69" s="10">
        <v>233</v>
      </c>
      <c r="I69" s="10">
        <v>0.06</v>
      </c>
      <c r="J69" s="10">
        <v>0</v>
      </c>
      <c r="K69" s="10">
        <v>0</v>
      </c>
      <c r="L69" s="10">
        <v>0</v>
      </c>
      <c r="M69" s="10">
        <v>10.77</v>
      </c>
      <c r="N69" s="10">
        <v>0</v>
      </c>
      <c r="O69" s="10">
        <v>7</v>
      </c>
      <c r="P69" s="10">
        <v>0.59</v>
      </c>
    </row>
    <row r="70" spans="1:16">
      <c r="A70" s="8">
        <v>271</v>
      </c>
      <c r="B70" s="52" t="s">
        <v>45</v>
      </c>
      <c r="C70" s="52"/>
      <c r="D70" s="8">
        <v>200</v>
      </c>
      <c r="E70" s="9">
        <v>0.08</v>
      </c>
      <c r="F70" s="9">
        <v>0.02</v>
      </c>
      <c r="G70" s="9">
        <v>10.01</v>
      </c>
      <c r="H70" s="9">
        <v>40.51</v>
      </c>
      <c r="I70" s="9">
        <v>0</v>
      </c>
      <c r="J70" s="9">
        <v>0</v>
      </c>
      <c r="K70" s="9">
        <v>0</v>
      </c>
      <c r="L70" s="9">
        <v>0</v>
      </c>
      <c r="M70" s="9">
        <v>0.3</v>
      </c>
      <c r="N70" s="9">
        <v>0</v>
      </c>
      <c r="O70" s="9">
        <v>0</v>
      </c>
      <c r="P70" s="9">
        <v>0.03</v>
      </c>
    </row>
    <row r="71" spans="1:16">
      <c r="A71" s="10">
        <v>1</v>
      </c>
      <c r="B71" s="49" t="s">
        <v>28</v>
      </c>
      <c r="C71" s="51"/>
      <c r="D71" s="8">
        <v>30</v>
      </c>
      <c r="E71" s="9">
        <v>2.4300000000000002</v>
      </c>
      <c r="F71" s="9">
        <v>0.3</v>
      </c>
      <c r="G71" s="9">
        <v>14.64</v>
      </c>
      <c r="H71" s="9">
        <v>72.599999999999994</v>
      </c>
      <c r="I71" s="9">
        <v>8.9999999999999993E-3</v>
      </c>
      <c r="J71" s="9">
        <v>0</v>
      </c>
      <c r="K71" s="10">
        <v>0</v>
      </c>
      <c r="L71" s="10">
        <v>0.05</v>
      </c>
      <c r="M71" s="10">
        <v>0.9</v>
      </c>
      <c r="N71" s="10">
        <v>26.1</v>
      </c>
      <c r="O71" s="9">
        <v>0.63</v>
      </c>
      <c r="P71" s="9">
        <v>0.05</v>
      </c>
    </row>
    <row r="72" spans="1:16" ht="15" customHeight="1">
      <c r="A72" s="8">
        <v>588</v>
      </c>
      <c r="B72" s="52" t="s">
        <v>40</v>
      </c>
      <c r="C72" s="52"/>
      <c r="D72" s="8">
        <v>100</v>
      </c>
      <c r="E72" s="9">
        <v>0.4</v>
      </c>
      <c r="F72" s="9">
        <v>0.4</v>
      </c>
      <c r="G72" s="9">
        <v>9.8000000000000007</v>
      </c>
      <c r="H72" s="9">
        <v>47</v>
      </c>
      <c r="I72" s="9">
        <v>0.03</v>
      </c>
      <c r="J72" s="9">
        <v>10</v>
      </c>
      <c r="K72" s="9">
        <v>5</v>
      </c>
      <c r="L72" s="9">
        <v>0.2</v>
      </c>
      <c r="M72" s="9">
        <v>16</v>
      </c>
      <c r="N72" s="9">
        <v>11</v>
      </c>
      <c r="O72" s="9">
        <v>9</v>
      </c>
      <c r="P72" s="9">
        <v>2.2000000000000002</v>
      </c>
    </row>
    <row r="73" spans="1:16">
      <c r="A73" s="60" t="s">
        <v>46</v>
      </c>
      <c r="B73" s="61"/>
      <c r="C73" s="62"/>
      <c r="D73" s="8">
        <f>SUM(D68:D72)</f>
        <v>620</v>
      </c>
      <c r="E73" s="8">
        <f>SUM(E68:E72)</f>
        <v>16.41</v>
      </c>
      <c r="F73" s="8">
        <f>SUM(F68:F72)</f>
        <v>20.72</v>
      </c>
      <c r="G73" s="8">
        <f t="shared" ref="G73:P73" si="6">SUM(G68:G72)</f>
        <v>116.55</v>
      </c>
      <c r="H73" s="8">
        <f t="shared" si="6"/>
        <v>729.11</v>
      </c>
      <c r="I73" s="8">
        <f t="shared" si="6"/>
        <v>0.27900000000000003</v>
      </c>
      <c r="J73" s="8">
        <f t="shared" si="6"/>
        <v>10.55</v>
      </c>
      <c r="K73" s="8">
        <f t="shared" si="6"/>
        <v>5</v>
      </c>
      <c r="L73" s="8">
        <f t="shared" si="6"/>
        <v>0.25</v>
      </c>
      <c r="M73" s="8">
        <f t="shared" si="6"/>
        <v>176.73000000000002</v>
      </c>
      <c r="N73" s="8">
        <f t="shared" si="6"/>
        <v>37.1</v>
      </c>
      <c r="O73" s="8">
        <f t="shared" si="6"/>
        <v>62.21</v>
      </c>
      <c r="P73" s="8">
        <f t="shared" si="6"/>
        <v>5.5399999999999991</v>
      </c>
    </row>
    <row r="74" spans="1:16">
      <c r="A74" s="63" t="s">
        <v>31</v>
      </c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</row>
    <row r="75" spans="1:16">
      <c r="A75" s="8">
        <v>42</v>
      </c>
      <c r="B75" s="52" t="s">
        <v>52</v>
      </c>
      <c r="C75" s="52"/>
      <c r="D75" s="8">
        <v>100</v>
      </c>
      <c r="E75" s="10">
        <v>1.4</v>
      </c>
      <c r="F75" s="10">
        <v>2.6</v>
      </c>
      <c r="G75" s="10">
        <v>8.1999999999999993</v>
      </c>
      <c r="H75" s="10">
        <v>66</v>
      </c>
      <c r="I75" s="10">
        <v>0.05</v>
      </c>
      <c r="J75" s="10">
        <v>13.28</v>
      </c>
      <c r="K75" s="9">
        <v>0</v>
      </c>
      <c r="L75" s="9">
        <v>0</v>
      </c>
      <c r="M75" s="10">
        <v>28.03</v>
      </c>
      <c r="N75" s="10">
        <v>0</v>
      </c>
      <c r="O75" s="10">
        <v>19.489999999999998</v>
      </c>
      <c r="P75" s="10">
        <v>0.84</v>
      </c>
    </row>
    <row r="76" spans="1:16" ht="25.5" customHeight="1">
      <c r="A76" s="8">
        <v>98</v>
      </c>
      <c r="B76" s="52" t="s">
        <v>72</v>
      </c>
      <c r="C76" s="52"/>
      <c r="D76" s="8">
        <v>250</v>
      </c>
      <c r="E76" s="10">
        <v>2.2000000000000002</v>
      </c>
      <c r="F76" s="10">
        <v>7.2</v>
      </c>
      <c r="G76" s="10">
        <v>14.6</v>
      </c>
      <c r="H76" s="10">
        <v>123.7</v>
      </c>
      <c r="I76" s="10">
        <v>0.06</v>
      </c>
      <c r="J76" s="10">
        <v>24.5</v>
      </c>
      <c r="K76" s="10">
        <v>207.8</v>
      </c>
      <c r="L76" s="10">
        <v>2.4</v>
      </c>
      <c r="M76" s="10">
        <v>33.6</v>
      </c>
      <c r="N76" s="10">
        <v>55.1</v>
      </c>
      <c r="O76" s="10">
        <v>21.6</v>
      </c>
      <c r="P76" s="10">
        <v>0.77</v>
      </c>
    </row>
    <row r="77" spans="1:16" ht="26.25" customHeight="1">
      <c r="A77" s="8">
        <v>2</v>
      </c>
      <c r="B77" s="49" t="s">
        <v>79</v>
      </c>
      <c r="C77" s="51"/>
      <c r="D77" s="10">
        <v>110</v>
      </c>
      <c r="E77" s="10">
        <v>10.5</v>
      </c>
      <c r="F77" s="10">
        <v>10.5</v>
      </c>
      <c r="G77" s="10">
        <v>9.6999999999999993</v>
      </c>
      <c r="H77" s="10">
        <v>191</v>
      </c>
      <c r="I77" s="10">
        <v>0.08</v>
      </c>
      <c r="J77" s="10">
        <v>1.6</v>
      </c>
      <c r="K77" s="10">
        <v>42.1</v>
      </c>
      <c r="L77" s="10">
        <v>2.5</v>
      </c>
      <c r="M77" s="10">
        <v>25.6</v>
      </c>
      <c r="N77" s="10">
        <v>94.8</v>
      </c>
      <c r="O77" s="10">
        <v>14.1</v>
      </c>
      <c r="P77" s="10">
        <v>1.5</v>
      </c>
    </row>
    <row r="78" spans="1:16" ht="14.25" customHeight="1">
      <c r="A78" s="8">
        <v>163</v>
      </c>
      <c r="B78" s="49" t="s">
        <v>80</v>
      </c>
      <c r="C78" s="50"/>
      <c r="D78" s="10">
        <v>180</v>
      </c>
      <c r="E78" s="10">
        <v>20.100000000000001</v>
      </c>
      <c r="F78" s="10">
        <v>6.05</v>
      </c>
      <c r="G78" s="10">
        <v>42.1</v>
      </c>
      <c r="H78" s="10">
        <v>303.89999999999998</v>
      </c>
      <c r="I78" s="10">
        <v>0.78</v>
      </c>
      <c r="J78" s="10">
        <v>0</v>
      </c>
      <c r="K78" s="10">
        <v>30.6</v>
      </c>
      <c r="L78" s="10">
        <v>0.5</v>
      </c>
      <c r="M78" s="10">
        <v>79.3</v>
      </c>
      <c r="N78" s="10">
        <v>199.5</v>
      </c>
      <c r="O78" s="10">
        <v>76.8</v>
      </c>
      <c r="P78" s="10">
        <v>6.1</v>
      </c>
    </row>
    <row r="79" spans="1:16" ht="24.75" customHeight="1">
      <c r="A79" s="8">
        <v>282</v>
      </c>
      <c r="B79" s="52" t="s">
        <v>47</v>
      </c>
      <c r="C79" s="52"/>
      <c r="D79" s="8">
        <v>200</v>
      </c>
      <c r="E79" s="9">
        <v>0.16</v>
      </c>
      <c r="F79" s="10">
        <v>0</v>
      </c>
      <c r="G79" s="10">
        <v>14.99</v>
      </c>
      <c r="H79" s="10">
        <v>60.64</v>
      </c>
      <c r="I79" s="10">
        <v>0.02</v>
      </c>
      <c r="J79" s="10">
        <v>0</v>
      </c>
      <c r="K79" s="10">
        <v>0</v>
      </c>
      <c r="L79" s="10">
        <v>0</v>
      </c>
      <c r="M79" s="10">
        <v>12</v>
      </c>
      <c r="N79" s="10">
        <v>2.4</v>
      </c>
      <c r="O79" s="10">
        <v>0</v>
      </c>
      <c r="P79" s="10">
        <v>0.8</v>
      </c>
    </row>
    <row r="80" spans="1:16" ht="15" customHeight="1">
      <c r="A80" s="10">
        <v>1</v>
      </c>
      <c r="B80" s="52" t="s">
        <v>28</v>
      </c>
      <c r="C80" s="52"/>
      <c r="D80" s="8">
        <v>30</v>
      </c>
      <c r="E80" s="9">
        <v>2.4300000000000002</v>
      </c>
      <c r="F80" s="9">
        <v>0.3</v>
      </c>
      <c r="G80" s="9">
        <v>14.64</v>
      </c>
      <c r="H80" s="9">
        <v>72.599999999999994</v>
      </c>
      <c r="I80" s="9">
        <v>8.9999999999999993E-3</v>
      </c>
      <c r="J80" s="9">
        <v>0</v>
      </c>
      <c r="K80" s="10">
        <v>0</v>
      </c>
      <c r="L80" s="10">
        <v>0.05</v>
      </c>
      <c r="M80" s="10">
        <v>0.9</v>
      </c>
      <c r="N80" s="10">
        <v>26.1</v>
      </c>
      <c r="O80" s="9">
        <v>0.63</v>
      </c>
      <c r="P80" s="9">
        <v>0.05</v>
      </c>
    </row>
    <row r="81" spans="1:16" ht="15" customHeight="1">
      <c r="A81" s="10">
        <v>2</v>
      </c>
      <c r="B81" s="52" t="s">
        <v>74</v>
      </c>
      <c r="C81" s="52"/>
      <c r="D81" s="8">
        <v>20</v>
      </c>
      <c r="E81" s="10">
        <v>1.7</v>
      </c>
      <c r="F81" s="10">
        <v>0.66</v>
      </c>
      <c r="G81" s="10">
        <v>9.66</v>
      </c>
      <c r="H81" s="10">
        <v>51.8</v>
      </c>
      <c r="I81" s="10">
        <v>0.06</v>
      </c>
      <c r="J81" s="9">
        <v>0</v>
      </c>
      <c r="K81" s="9">
        <v>0</v>
      </c>
      <c r="L81" s="10">
        <v>0.11</v>
      </c>
      <c r="M81" s="10">
        <v>10.5</v>
      </c>
      <c r="N81" s="10">
        <v>47.4</v>
      </c>
      <c r="O81" s="10">
        <v>14.1</v>
      </c>
      <c r="P81" s="10">
        <v>1.1599999999999999</v>
      </c>
    </row>
    <row r="82" spans="1:16">
      <c r="A82" s="60" t="s">
        <v>43</v>
      </c>
      <c r="B82" s="61"/>
      <c r="C82" s="62"/>
      <c r="D82" s="8">
        <f>SUM(D75:D81)</f>
        <v>890</v>
      </c>
      <c r="E82" s="9">
        <f>SUM(E75:E81)</f>
        <v>38.49</v>
      </c>
      <c r="F82" s="9">
        <f t="shared" ref="F82:P82" si="7">SUM(F75:F81)</f>
        <v>27.310000000000002</v>
      </c>
      <c r="G82" s="9">
        <f t="shared" si="7"/>
        <v>113.88999999999999</v>
      </c>
      <c r="H82" s="9">
        <f t="shared" si="7"/>
        <v>869.63999999999987</v>
      </c>
      <c r="I82" s="9">
        <f t="shared" si="7"/>
        <v>1.0589999999999999</v>
      </c>
      <c r="J82" s="9">
        <f t="shared" si="7"/>
        <v>39.380000000000003</v>
      </c>
      <c r="K82" s="9">
        <f t="shared" si="7"/>
        <v>280.5</v>
      </c>
      <c r="L82" s="9">
        <f t="shared" si="7"/>
        <v>5.5600000000000005</v>
      </c>
      <c r="M82" s="9">
        <f t="shared" si="7"/>
        <v>189.93</v>
      </c>
      <c r="N82" s="9">
        <f t="shared" si="7"/>
        <v>425.29999999999995</v>
      </c>
      <c r="O82" s="9">
        <f t="shared" si="7"/>
        <v>146.72</v>
      </c>
      <c r="P82" s="9">
        <f t="shared" si="7"/>
        <v>11.22</v>
      </c>
    </row>
    <row r="83" spans="1:16">
      <c r="A83" s="58" t="s">
        <v>35</v>
      </c>
      <c r="B83" s="58"/>
      <c r="C83" s="58"/>
      <c r="D83" s="58"/>
      <c r="E83" s="9">
        <f>E73+E82</f>
        <v>54.900000000000006</v>
      </c>
      <c r="F83" s="9">
        <f t="shared" ref="F83:P83" si="8">F73+F82</f>
        <v>48.03</v>
      </c>
      <c r="G83" s="9">
        <f t="shared" si="8"/>
        <v>230.44</v>
      </c>
      <c r="H83" s="9">
        <f t="shared" si="8"/>
        <v>1598.75</v>
      </c>
      <c r="I83" s="9">
        <f t="shared" si="8"/>
        <v>1.3380000000000001</v>
      </c>
      <c r="J83" s="9">
        <f t="shared" si="8"/>
        <v>49.930000000000007</v>
      </c>
      <c r="K83" s="9">
        <f t="shared" si="8"/>
        <v>285.5</v>
      </c>
      <c r="L83" s="9">
        <f t="shared" si="8"/>
        <v>5.8100000000000005</v>
      </c>
      <c r="M83" s="9">
        <f t="shared" si="8"/>
        <v>366.66</v>
      </c>
      <c r="N83" s="9">
        <f t="shared" si="8"/>
        <v>462.4</v>
      </c>
      <c r="O83" s="9">
        <f t="shared" si="8"/>
        <v>208.93</v>
      </c>
      <c r="P83" s="9">
        <f t="shared" si="8"/>
        <v>16.759999999999998</v>
      </c>
    </row>
    <row r="84" spans="1:16">
      <c r="A84" s="28"/>
      <c r="B84" s="28"/>
      <c r="C84" s="28"/>
      <c r="D84" s="28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6">
      <c r="A85" s="28"/>
      <c r="B85" s="28"/>
      <c r="C85" s="28"/>
      <c r="D85" s="28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</row>
    <row r="86" spans="1:16">
      <c r="A86" s="28"/>
      <c r="B86" s="28"/>
      <c r="C86" s="28"/>
      <c r="D86" s="28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</row>
    <row r="87" spans="1:16">
      <c r="A87" s="28"/>
      <c r="B87" s="28"/>
      <c r="C87" s="28"/>
      <c r="D87" s="28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6" ht="12" customHeight="1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</row>
    <row r="89" spans="1:16" ht="12" customHeight="1">
      <c r="A89" s="12"/>
      <c r="B89" s="48"/>
      <c r="C89" s="48"/>
      <c r="D89" s="48"/>
      <c r="E89" s="48"/>
      <c r="F89" s="48"/>
      <c r="G89" s="48"/>
      <c r="H89" s="48"/>
      <c r="I89" s="48"/>
      <c r="J89" s="48"/>
      <c r="K89" s="46"/>
      <c r="L89" s="46"/>
      <c r="M89" s="46"/>
      <c r="N89" s="46"/>
      <c r="O89" s="46"/>
      <c r="P89" s="46"/>
    </row>
    <row r="90" spans="1:16" ht="12" customHeight="1">
      <c r="A90" s="12"/>
      <c r="B90" s="48"/>
      <c r="C90" s="48"/>
      <c r="D90" s="48"/>
      <c r="E90" s="48"/>
      <c r="F90" s="48"/>
      <c r="G90" s="48"/>
      <c r="H90" s="48"/>
      <c r="I90" s="48"/>
      <c r="J90" s="48"/>
      <c r="K90" s="46"/>
      <c r="L90" s="46"/>
      <c r="M90" s="46"/>
      <c r="N90" s="46"/>
      <c r="O90" s="46"/>
      <c r="P90" s="46"/>
    </row>
    <row r="91" spans="1:16" ht="12" customHeight="1">
      <c r="A91" s="12" t="s">
        <v>0</v>
      </c>
      <c r="B91" s="48"/>
      <c r="C91" s="48"/>
      <c r="D91" s="48"/>
      <c r="E91" s="48"/>
      <c r="F91" s="48"/>
      <c r="G91" s="48"/>
      <c r="H91" s="48"/>
      <c r="I91" s="48"/>
      <c r="J91" s="48"/>
      <c r="K91" s="46"/>
      <c r="L91" s="46"/>
      <c r="M91" s="46"/>
      <c r="N91" s="46"/>
      <c r="O91" s="46"/>
      <c r="P91" s="46"/>
    </row>
    <row r="92" spans="1:16" ht="12" customHeight="1">
      <c r="A92" s="71" t="s">
        <v>48</v>
      </c>
      <c r="B92" s="71"/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</row>
    <row r="93" spans="1:16" ht="11.25" customHeight="1">
      <c r="A93" s="14"/>
      <c r="B93" s="13"/>
      <c r="C93" s="13"/>
      <c r="D93" s="13"/>
      <c r="E93" s="15" t="s">
        <v>2</v>
      </c>
      <c r="F93" s="72">
        <v>4</v>
      </c>
      <c r="G93" s="73"/>
      <c r="H93" s="73"/>
      <c r="I93" s="74" t="s">
        <v>3</v>
      </c>
      <c r="J93" s="74"/>
      <c r="K93" s="75" t="s">
        <v>103</v>
      </c>
      <c r="L93" s="75"/>
      <c r="M93" s="75"/>
      <c r="N93" s="75"/>
      <c r="O93" s="75"/>
      <c r="P93" s="75"/>
    </row>
    <row r="94" spans="1:16">
      <c r="A94" s="13"/>
      <c r="B94" s="13"/>
      <c r="C94" s="13"/>
      <c r="D94" s="74" t="s">
        <v>4</v>
      </c>
      <c r="E94" s="74"/>
      <c r="F94" s="16" t="s">
        <v>5</v>
      </c>
      <c r="G94" s="13"/>
      <c r="H94" s="13"/>
      <c r="I94" s="74" t="s">
        <v>6</v>
      </c>
      <c r="J94" s="74"/>
      <c r="K94" s="76" t="s">
        <v>71</v>
      </c>
      <c r="L94" s="76"/>
      <c r="M94" s="76"/>
      <c r="N94" s="76"/>
      <c r="O94" s="76"/>
      <c r="P94" s="76"/>
    </row>
    <row r="95" spans="1:16">
      <c r="A95" s="66" t="s">
        <v>7</v>
      </c>
      <c r="B95" s="66" t="s">
        <v>8</v>
      </c>
      <c r="C95" s="66"/>
      <c r="D95" s="66" t="s">
        <v>9</v>
      </c>
      <c r="E95" s="64" t="s">
        <v>10</v>
      </c>
      <c r="F95" s="64"/>
      <c r="G95" s="64"/>
      <c r="H95" s="66" t="s">
        <v>11</v>
      </c>
      <c r="I95" s="64" t="s">
        <v>12</v>
      </c>
      <c r="J95" s="64"/>
      <c r="K95" s="64"/>
      <c r="L95" s="64"/>
      <c r="M95" s="64" t="s">
        <v>13</v>
      </c>
      <c r="N95" s="64"/>
      <c r="O95" s="64"/>
      <c r="P95" s="64"/>
    </row>
    <row r="96" spans="1:16" ht="12.75" customHeight="1">
      <c r="A96" s="67"/>
      <c r="B96" s="68"/>
      <c r="C96" s="69"/>
      <c r="D96" s="67"/>
      <c r="E96" s="17" t="s">
        <v>14</v>
      </c>
      <c r="F96" s="17" t="s">
        <v>15</v>
      </c>
      <c r="G96" s="17" t="s">
        <v>16</v>
      </c>
      <c r="H96" s="67"/>
      <c r="I96" s="17" t="s">
        <v>17</v>
      </c>
      <c r="J96" s="17" t="s">
        <v>18</v>
      </c>
      <c r="K96" s="17" t="s">
        <v>19</v>
      </c>
      <c r="L96" s="17" t="s">
        <v>20</v>
      </c>
      <c r="M96" s="17" t="s">
        <v>21</v>
      </c>
      <c r="N96" s="17" t="s">
        <v>22</v>
      </c>
      <c r="O96" s="17" t="s">
        <v>23</v>
      </c>
      <c r="P96" s="17" t="s">
        <v>24</v>
      </c>
    </row>
    <row r="97" spans="1:16" ht="12.75" customHeight="1">
      <c r="A97" s="18">
        <v>1</v>
      </c>
      <c r="B97" s="65">
        <v>2</v>
      </c>
      <c r="C97" s="65"/>
      <c r="D97" s="18">
        <v>3</v>
      </c>
      <c r="E97" s="18">
        <v>4</v>
      </c>
      <c r="F97" s="18">
        <v>5</v>
      </c>
      <c r="G97" s="18">
        <v>6</v>
      </c>
      <c r="H97" s="18">
        <v>7</v>
      </c>
      <c r="I97" s="18">
        <v>8</v>
      </c>
      <c r="J97" s="18">
        <v>9</v>
      </c>
      <c r="K97" s="18">
        <v>10</v>
      </c>
      <c r="L97" s="18">
        <v>11</v>
      </c>
      <c r="M97" s="18">
        <v>12</v>
      </c>
      <c r="N97" s="18">
        <v>13</v>
      </c>
      <c r="O97" s="18">
        <v>14</v>
      </c>
      <c r="P97" s="18">
        <v>15</v>
      </c>
    </row>
    <row r="98" spans="1:16">
      <c r="A98" s="63" t="s">
        <v>37</v>
      </c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</row>
    <row r="99" spans="1:16" ht="25.5" customHeight="1">
      <c r="A99" s="8">
        <v>330</v>
      </c>
      <c r="B99" s="52" t="s">
        <v>90</v>
      </c>
      <c r="C99" s="52"/>
      <c r="D99" s="40">
        <v>180</v>
      </c>
      <c r="E99" s="10">
        <v>10.5</v>
      </c>
      <c r="F99" s="10">
        <v>6.36</v>
      </c>
      <c r="G99" s="10">
        <v>47.46</v>
      </c>
      <c r="H99" s="10">
        <v>294</v>
      </c>
      <c r="I99" s="10">
        <v>0.6</v>
      </c>
      <c r="J99" s="9">
        <v>0</v>
      </c>
      <c r="K99" s="10">
        <v>24.16</v>
      </c>
      <c r="L99" s="10">
        <v>0.71</v>
      </c>
      <c r="M99" s="10">
        <v>17.8</v>
      </c>
      <c r="N99" s="10">
        <v>248</v>
      </c>
      <c r="O99" s="10">
        <v>166</v>
      </c>
      <c r="P99" s="10">
        <v>5.57</v>
      </c>
    </row>
    <row r="100" spans="1:16" ht="25.5" customHeight="1">
      <c r="A100" s="8">
        <v>2</v>
      </c>
      <c r="B100" s="49" t="s">
        <v>79</v>
      </c>
      <c r="C100" s="51"/>
      <c r="D100" s="10">
        <v>110</v>
      </c>
      <c r="E100" s="10">
        <v>10.5</v>
      </c>
      <c r="F100" s="10">
        <v>10.5</v>
      </c>
      <c r="G100" s="10">
        <v>9.6999999999999993</v>
      </c>
      <c r="H100" s="10">
        <v>191</v>
      </c>
      <c r="I100" s="10">
        <v>0.08</v>
      </c>
      <c r="J100" s="10">
        <v>1.6</v>
      </c>
      <c r="K100" s="10">
        <v>42.1</v>
      </c>
      <c r="L100" s="10">
        <v>2.5</v>
      </c>
      <c r="M100" s="10">
        <v>25.6</v>
      </c>
      <c r="N100" s="10">
        <v>94.8</v>
      </c>
      <c r="O100" s="10">
        <v>14.1</v>
      </c>
      <c r="P100" s="10">
        <v>1.5</v>
      </c>
    </row>
    <row r="101" spans="1:16" ht="15" customHeight="1">
      <c r="A101" s="10">
        <v>9</v>
      </c>
      <c r="B101" s="52" t="s">
        <v>73</v>
      </c>
      <c r="C101" s="52"/>
      <c r="D101" s="8">
        <v>15</v>
      </c>
      <c r="E101" s="34">
        <v>3.48</v>
      </c>
      <c r="F101" s="34">
        <v>4.43</v>
      </c>
      <c r="G101" s="19">
        <v>0</v>
      </c>
      <c r="H101" s="34">
        <v>54.6</v>
      </c>
      <c r="I101" s="9">
        <v>0</v>
      </c>
      <c r="J101" s="34">
        <v>0.11</v>
      </c>
      <c r="K101" s="34">
        <v>43.2</v>
      </c>
      <c r="L101" s="34">
        <v>0.08</v>
      </c>
      <c r="M101" s="34">
        <v>132</v>
      </c>
      <c r="N101" s="34">
        <v>75</v>
      </c>
      <c r="O101" s="34">
        <v>5.25</v>
      </c>
      <c r="P101" s="34">
        <v>0.15</v>
      </c>
    </row>
    <row r="102" spans="1:16" ht="24.75" customHeight="1">
      <c r="A102" s="8">
        <v>313</v>
      </c>
      <c r="B102" s="52" t="s">
        <v>70</v>
      </c>
      <c r="C102" s="52"/>
      <c r="D102" s="8">
        <v>200</v>
      </c>
      <c r="E102" s="10">
        <v>0.1</v>
      </c>
      <c r="F102" s="10">
        <v>0</v>
      </c>
      <c r="G102" s="10">
        <v>20.399999999999999</v>
      </c>
      <c r="H102" s="10">
        <v>79</v>
      </c>
      <c r="I102" s="10">
        <v>3.0000000000000001E-3</v>
      </c>
      <c r="J102" s="10">
        <v>2.4</v>
      </c>
      <c r="K102" s="10">
        <v>0</v>
      </c>
      <c r="L102" s="10">
        <v>0</v>
      </c>
      <c r="M102" s="10">
        <v>3.88</v>
      </c>
      <c r="N102" s="10">
        <v>0</v>
      </c>
      <c r="O102" s="10">
        <v>1.24</v>
      </c>
      <c r="P102" s="10">
        <v>0.09</v>
      </c>
    </row>
    <row r="103" spans="1:16">
      <c r="A103" s="10">
        <v>1</v>
      </c>
      <c r="B103" s="52" t="s">
        <v>28</v>
      </c>
      <c r="C103" s="52"/>
      <c r="D103" s="8">
        <v>30</v>
      </c>
      <c r="E103" s="9">
        <v>2.4300000000000002</v>
      </c>
      <c r="F103" s="9">
        <v>0.3</v>
      </c>
      <c r="G103" s="9">
        <v>14.64</v>
      </c>
      <c r="H103" s="9">
        <v>72.599999999999994</v>
      </c>
      <c r="I103" s="9">
        <v>8.9999999999999993E-3</v>
      </c>
      <c r="J103" s="9">
        <v>0</v>
      </c>
      <c r="K103" s="10">
        <v>0</v>
      </c>
      <c r="L103" s="10">
        <v>0.05</v>
      </c>
      <c r="M103" s="10">
        <v>0.9</v>
      </c>
      <c r="N103" s="10">
        <v>26.1</v>
      </c>
      <c r="O103" s="9">
        <v>0.63</v>
      </c>
      <c r="P103" s="9">
        <v>0.05</v>
      </c>
    </row>
    <row r="104" spans="1:16" ht="15" customHeight="1">
      <c r="A104" s="10">
        <v>2</v>
      </c>
      <c r="B104" s="52" t="s">
        <v>74</v>
      </c>
      <c r="C104" s="52"/>
      <c r="D104" s="8">
        <v>20</v>
      </c>
      <c r="E104" s="10">
        <v>1.7</v>
      </c>
      <c r="F104" s="10">
        <v>0.66</v>
      </c>
      <c r="G104" s="10">
        <v>9.66</v>
      </c>
      <c r="H104" s="10">
        <v>51.8</v>
      </c>
      <c r="I104" s="10">
        <v>0.06</v>
      </c>
      <c r="J104" s="9">
        <v>0</v>
      </c>
      <c r="K104" s="9">
        <v>0</v>
      </c>
      <c r="L104" s="10">
        <v>0.11</v>
      </c>
      <c r="M104" s="10">
        <v>10.5</v>
      </c>
      <c r="N104" s="10">
        <v>47.4</v>
      </c>
      <c r="O104" s="10">
        <v>14.1</v>
      </c>
      <c r="P104" s="10">
        <v>1.1599999999999999</v>
      </c>
    </row>
    <row r="105" spans="1:16">
      <c r="A105" s="60" t="s">
        <v>30</v>
      </c>
      <c r="B105" s="61"/>
      <c r="C105" s="62"/>
      <c r="D105" s="8">
        <f t="shared" ref="D105:P105" si="9">SUM(D99:D104)</f>
        <v>555</v>
      </c>
      <c r="E105" s="8">
        <f t="shared" si="9"/>
        <v>28.71</v>
      </c>
      <c r="F105" s="8">
        <f t="shared" si="9"/>
        <v>22.25</v>
      </c>
      <c r="G105" s="8">
        <f t="shared" si="9"/>
        <v>101.86</v>
      </c>
      <c r="H105" s="8">
        <f t="shared" si="9"/>
        <v>743</v>
      </c>
      <c r="I105" s="8">
        <f t="shared" si="9"/>
        <v>0.752</v>
      </c>
      <c r="J105" s="8">
        <f t="shared" si="9"/>
        <v>4.1100000000000003</v>
      </c>
      <c r="K105" s="8">
        <f t="shared" si="9"/>
        <v>109.46000000000001</v>
      </c>
      <c r="L105" s="8">
        <f t="shared" si="9"/>
        <v>3.4499999999999997</v>
      </c>
      <c r="M105" s="8">
        <f t="shared" si="9"/>
        <v>190.68</v>
      </c>
      <c r="N105" s="8">
        <f t="shared" si="9"/>
        <v>491.3</v>
      </c>
      <c r="O105" s="8">
        <f t="shared" si="9"/>
        <v>201.32</v>
      </c>
      <c r="P105" s="8">
        <f t="shared" si="9"/>
        <v>8.52</v>
      </c>
    </row>
    <row r="106" spans="1:16">
      <c r="A106" s="63" t="s">
        <v>31</v>
      </c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</row>
    <row r="107" spans="1:16" ht="27.75" customHeight="1">
      <c r="A107" s="8">
        <v>23</v>
      </c>
      <c r="B107" s="52" t="s">
        <v>96</v>
      </c>
      <c r="C107" s="52"/>
      <c r="D107" s="8">
        <v>100</v>
      </c>
      <c r="E107" s="10">
        <v>0.8</v>
      </c>
      <c r="F107" s="10">
        <v>4.5999999999999996</v>
      </c>
      <c r="G107" s="10">
        <v>4.4000000000000004</v>
      </c>
      <c r="H107" s="10">
        <v>64</v>
      </c>
      <c r="I107" s="10">
        <v>0.02</v>
      </c>
      <c r="J107" s="10">
        <v>7.06</v>
      </c>
      <c r="K107" s="10">
        <v>0</v>
      </c>
      <c r="L107" s="10">
        <v>0</v>
      </c>
      <c r="M107" s="10">
        <v>29.6</v>
      </c>
      <c r="N107" s="10">
        <v>0</v>
      </c>
      <c r="O107" s="10">
        <v>11.36</v>
      </c>
      <c r="P107" s="10">
        <v>1.03</v>
      </c>
    </row>
    <row r="108" spans="1:16" ht="39.75" customHeight="1">
      <c r="A108" s="8">
        <v>61</v>
      </c>
      <c r="B108" s="52" t="s">
        <v>33</v>
      </c>
      <c r="C108" s="52"/>
      <c r="D108" s="8">
        <v>250</v>
      </c>
      <c r="E108" s="10">
        <v>5.5</v>
      </c>
      <c r="F108" s="10">
        <v>4.5</v>
      </c>
      <c r="G108" s="10">
        <v>20.2</v>
      </c>
      <c r="H108" s="10">
        <v>149</v>
      </c>
      <c r="I108" s="10">
        <v>0.1</v>
      </c>
      <c r="J108" s="10">
        <v>6.6</v>
      </c>
      <c r="K108" s="10">
        <v>0</v>
      </c>
      <c r="L108" s="10">
        <v>0</v>
      </c>
      <c r="M108" s="10">
        <v>15.02</v>
      </c>
      <c r="N108" s="10">
        <v>0</v>
      </c>
      <c r="O108" s="10">
        <v>22.85</v>
      </c>
      <c r="P108" s="10">
        <v>0.96</v>
      </c>
    </row>
    <row r="109" spans="1:16" ht="27" customHeight="1">
      <c r="A109" s="8">
        <v>32</v>
      </c>
      <c r="B109" s="52" t="s">
        <v>87</v>
      </c>
      <c r="C109" s="52"/>
      <c r="D109" s="8">
        <v>250</v>
      </c>
      <c r="E109" s="10">
        <v>14.3</v>
      </c>
      <c r="F109" s="10">
        <v>18</v>
      </c>
      <c r="G109" s="10">
        <v>29.57</v>
      </c>
      <c r="H109" s="10">
        <v>337.5</v>
      </c>
      <c r="I109" s="10">
        <v>0.26</v>
      </c>
      <c r="J109" s="10">
        <v>37.979999999999997</v>
      </c>
      <c r="K109" s="10">
        <v>39.5</v>
      </c>
      <c r="L109" s="10">
        <v>4</v>
      </c>
      <c r="M109" s="10">
        <v>35.1</v>
      </c>
      <c r="N109" s="10">
        <v>189.7</v>
      </c>
      <c r="O109" s="10">
        <v>53.7</v>
      </c>
      <c r="P109" s="10">
        <v>2.5</v>
      </c>
    </row>
    <row r="110" spans="1:16" ht="25.5" customHeight="1">
      <c r="A110" s="8">
        <v>20</v>
      </c>
      <c r="B110" s="52" t="s">
        <v>91</v>
      </c>
      <c r="C110" s="52"/>
      <c r="D110" s="8">
        <v>200</v>
      </c>
      <c r="E110" s="9">
        <v>0</v>
      </c>
      <c r="F110" s="9">
        <v>0</v>
      </c>
      <c r="G110" s="10">
        <v>19</v>
      </c>
      <c r="H110" s="10">
        <v>80</v>
      </c>
      <c r="I110" s="10">
        <v>0.3</v>
      </c>
      <c r="J110" s="10">
        <v>20</v>
      </c>
      <c r="K110" s="10">
        <v>0.12</v>
      </c>
      <c r="L110" s="10">
        <v>2.34</v>
      </c>
      <c r="M110" s="10">
        <v>1.7</v>
      </c>
      <c r="N110" s="9">
        <v>0</v>
      </c>
      <c r="O110" s="10">
        <v>0.53</v>
      </c>
      <c r="P110" s="10">
        <v>0.14000000000000001</v>
      </c>
    </row>
    <row r="111" spans="1:16" ht="15" customHeight="1">
      <c r="A111" s="10">
        <v>1</v>
      </c>
      <c r="B111" s="52" t="s">
        <v>28</v>
      </c>
      <c r="C111" s="52"/>
      <c r="D111" s="8">
        <v>30</v>
      </c>
      <c r="E111" s="9">
        <v>2.4300000000000002</v>
      </c>
      <c r="F111" s="9">
        <v>0.3</v>
      </c>
      <c r="G111" s="9">
        <v>14.64</v>
      </c>
      <c r="H111" s="9">
        <v>72.599999999999994</v>
      </c>
      <c r="I111" s="9">
        <v>8.9999999999999993E-3</v>
      </c>
      <c r="J111" s="9">
        <v>0</v>
      </c>
      <c r="K111" s="10">
        <v>0</v>
      </c>
      <c r="L111" s="10">
        <v>0.05</v>
      </c>
      <c r="M111" s="10">
        <v>0.9</v>
      </c>
      <c r="N111" s="10">
        <v>26.1</v>
      </c>
      <c r="O111" s="9">
        <v>0.63</v>
      </c>
      <c r="P111" s="9">
        <v>0.05</v>
      </c>
    </row>
    <row r="112" spans="1:16" ht="15" customHeight="1">
      <c r="A112" s="10">
        <v>2</v>
      </c>
      <c r="B112" s="52" t="s">
        <v>74</v>
      </c>
      <c r="C112" s="52"/>
      <c r="D112" s="8">
        <v>20</v>
      </c>
      <c r="E112" s="10">
        <v>1.7</v>
      </c>
      <c r="F112" s="10">
        <v>0.66</v>
      </c>
      <c r="G112" s="10">
        <v>9.66</v>
      </c>
      <c r="H112" s="10">
        <v>51.8</v>
      </c>
      <c r="I112" s="10">
        <v>0.06</v>
      </c>
      <c r="J112" s="9">
        <v>0</v>
      </c>
      <c r="K112" s="9">
        <v>0</v>
      </c>
      <c r="L112" s="10">
        <v>0.11</v>
      </c>
      <c r="M112" s="10">
        <v>10.5</v>
      </c>
      <c r="N112" s="10">
        <v>47.4</v>
      </c>
      <c r="O112" s="10">
        <v>14.1</v>
      </c>
      <c r="P112" s="10">
        <v>1.1599999999999999</v>
      </c>
    </row>
    <row r="113" spans="1:16" ht="15" customHeight="1">
      <c r="A113" s="8">
        <v>588</v>
      </c>
      <c r="B113" s="52" t="s">
        <v>40</v>
      </c>
      <c r="C113" s="52"/>
      <c r="D113" s="8">
        <v>100</v>
      </c>
      <c r="E113" s="9">
        <v>0.4</v>
      </c>
      <c r="F113" s="9">
        <v>0.4</v>
      </c>
      <c r="G113" s="9">
        <v>9.8000000000000007</v>
      </c>
      <c r="H113" s="9">
        <v>47</v>
      </c>
      <c r="I113" s="9">
        <v>0.03</v>
      </c>
      <c r="J113" s="9">
        <v>10</v>
      </c>
      <c r="K113" s="9">
        <v>5</v>
      </c>
      <c r="L113" s="9">
        <v>0.2</v>
      </c>
      <c r="M113" s="9">
        <v>16</v>
      </c>
      <c r="N113" s="9">
        <v>11</v>
      </c>
      <c r="O113" s="9">
        <v>9</v>
      </c>
      <c r="P113" s="9">
        <v>2.2000000000000002</v>
      </c>
    </row>
    <row r="114" spans="1:16">
      <c r="A114" s="60" t="s">
        <v>43</v>
      </c>
      <c r="B114" s="61"/>
      <c r="C114" s="62"/>
      <c r="D114" s="8">
        <v>910</v>
      </c>
      <c r="E114" s="9">
        <f>SUM(E107:E113)</f>
        <v>25.13</v>
      </c>
      <c r="F114" s="9">
        <f t="shared" ref="F114:P114" si="10">SUM(F107:F113)</f>
        <v>28.46</v>
      </c>
      <c r="G114" s="9">
        <f t="shared" si="10"/>
        <v>107.27</v>
      </c>
      <c r="H114" s="9">
        <f t="shared" si="10"/>
        <v>801.9</v>
      </c>
      <c r="I114" s="9">
        <f t="shared" si="10"/>
        <v>0.77899999999999991</v>
      </c>
      <c r="J114" s="9">
        <f t="shared" si="10"/>
        <v>81.64</v>
      </c>
      <c r="K114" s="9">
        <f t="shared" si="10"/>
        <v>44.62</v>
      </c>
      <c r="L114" s="9">
        <f t="shared" si="10"/>
        <v>6.7</v>
      </c>
      <c r="M114" s="9">
        <f t="shared" si="10"/>
        <v>108.82000000000001</v>
      </c>
      <c r="N114" s="9">
        <f t="shared" si="10"/>
        <v>274.2</v>
      </c>
      <c r="O114" s="9">
        <f t="shared" si="10"/>
        <v>112.16999999999999</v>
      </c>
      <c r="P114" s="9">
        <f t="shared" si="10"/>
        <v>8.0399999999999991</v>
      </c>
    </row>
    <row r="115" spans="1:16">
      <c r="A115" s="58" t="s">
        <v>35</v>
      </c>
      <c r="B115" s="58"/>
      <c r="C115" s="58"/>
      <c r="D115" s="58"/>
      <c r="E115" s="9">
        <f t="shared" ref="E115:P115" si="11">E105+E114</f>
        <v>53.84</v>
      </c>
      <c r="F115" s="9">
        <f t="shared" si="11"/>
        <v>50.71</v>
      </c>
      <c r="G115" s="9">
        <f t="shared" si="11"/>
        <v>209.13</v>
      </c>
      <c r="H115" s="9">
        <f t="shared" si="11"/>
        <v>1544.9</v>
      </c>
      <c r="I115" s="9">
        <f t="shared" si="11"/>
        <v>1.5309999999999999</v>
      </c>
      <c r="J115" s="9">
        <f t="shared" si="11"/>
        <v>85.75</v>
      </c>
      <c r="K115" s="9">
        <f t="shared" si="11"/>
        <v>154.08000000000001</v>
      </c>
      <c r="L115" s="9">
        <f t="shared" si="11"/>
        <v>10.15</v>
      </c>
      <c r="M115" s="9">
        <f t="shared" si="11"/>
        <v>299.5</v>
      </c>
      <c r="N115" s="9">
        <f t="shared" si="11"/>
        <v>765.5</v>
      </c>
      <c r="O115" s="9">
        <f t="shared" si="11"/>
        <v>313.49</v>
      </c>
      <c r="P115" s="9">
        <f t="shared" si="11"/>
        <v>16.559999999999999</v>
      </c>
    </row>
    <row r="116" spans="1:16">
      <c r="A116" s="28"/>
      <c r="B116" s="28"/>
      <c r="C116" s="28"/>
      <c r="D116" s="28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</row>
    <row r="117" spans="1:16">
      <c r="A117" s="28"/>
      <c r="B117" s="28"/>
      <c r="C117" s="28"/>
      <c r="D117" s="28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</row>
    <row r="118" spans="1:16">
      <c r="A118" s="28"/>
      <c r="B118" s="28"/>
      <c r="C118" s="28"/>
      <c r="D118" s="28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</row>
    <row r="119" spans="1:16">
      <c r="A119" s="12" t="s">
        <v>0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70"/>
      <c r="L119" s="70"/>
      <c r="M119" s="70"/>
      <c r="N119" s="70"/>
      <c r="O119" s="70"/>
      <c r="P119" s="70"/>
    </row>
    <row r="120" spans="1:16">
      <c r="A120" s="71" t="s">
        <v>50</v>
      </c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</row>
    <row r="121" spans="1:16" ht="15" customHeight="1">
      <c r="A121" s="14"/>
      <c r="B121" s="13"/>
      <c r="C121" s="13"/>
      <c r="D121" s="13"/>
      <c r="E121" s="15" t="s">
        <v>2</v>
      </c>
      <c r="F121" s="72">
        <v>5</v>
      </c>
      <c r="G121" s="73"/>
      <c r="H121" s="73"/>
      <c r="I121" s="74" t="s">
        <v>3</v>
      </c>
      <c r="J121" s="74"/>
      <c r="K121" s="75" t="s">
        <v>103</v>
      </c>
      <c r="L121" s="75"/>
      <c r="M121" s="75"/>
      <c r="N121" s="75"/>
      <c r="O121" s="75"/>
      <c r="P121" s="75"/>
    </row>
    <row r="122" spans="1:16">
      <c r="A122" s="13"/>
      <c r="B122" s="13"/>
      <c r="C122" s="13"/>
      <c r="D122" s="74" t="s">
        <v>4</v>
      </c>
      <c r="E122" s="74"/>
      <c r="F122" s="16" t="s">
        <v>5</v>
      </c>
      <c r="G122" s="13"/>
      <c r="H122" s="13"/>
      <c r="I122" s="74" t="s">
        <v>6</v>
      </c>
      <c r="J122" s="74"/>
      <c r="K122" s="76" t="s">
        <v>71</v>
      </c>
      <c r="L122" s="76"/>
      <c r="M122" s="76"/>
      <c r="N122" s="76"/>
      <c r="O122" s="76"/>
      <c r="P122" s="76"/>
    </row>
    <row r="123" spans="1:16">
      <c r="A123" s="66" t="s">
        <v>7</v>
      </c>
      <c r="B123" s="66" t="s">
        <v>8</v>
      </c>
      <c r="C123" s="66"/>
      <c r="D123" s="66" t="s">
        <v>9</v>
      </c>
      <c r="E123" s="64" t="s">
        <v>10</v>
      </c>
      <c r="F123" s="64"/>
      <c r="G123" s="64"/>
      <c r="H123" s="66" t="s">
        <v>11</v>
      </c>
      <c r="I123" s="64" t="s">
        <v>12</v>
      </c>
      <c r="J123" s="64"/>
      <c r="K123" s="64"/>
      <c r="L123" s="64"/>
      <c r="M123" s="64" t="s">
        <v>13</v>
      </c>
      <c r="N123" s="64"/>
      <c r="O123" s="64"/>
      <c r="P123" s="64"/>
    </row>
    <row r="124" spans="1:16">
      <c r="A124" s="67"/>
      <c r="B124" s="68"/>
      <c r="C124" s="69"/>
      <c r="D124" s="67"/>
      <c r="E124" s="17" t="s">
        <v>14</v>
      </c>
      <c r="F124" s="17" t="s">
        <v>15</v>
      </c>
      <c r="G124" s="17" t="s">
        <v>16</v>
      </c>
      <c r="H124" s="67"/>
      <c r="I124" s="17" t="s">
        <v>17</v>
      </c>
      <c r="J124" s="17" t="s">
        <v>18</v>
      </c>
      <c r="K124" s="17" t="s">
        <v>19</v>
      </c>
      <c r="L124" s="17" t="s">
        <v>20</v>
      </c>
      <c r="M124" s="17" t="s">
        <v>21</v>
      </c>
      <c r="N124" s="17" t="s">
        <v>22</v>
      </c>
      <c r="O124" s="17" t="s">
        <v>23</v>
      </c>
      <c r="P124" s="17" t="s">
        <v>24</v>
      </c>
    </row>
    <row r="125" spans="1:16">
      <c r="A125" s="18">
        <v>1</v>
      </c>
      <c r="B125" s="65">
        <v>2</v>
      </c>
      <c r="C125" s="65"/>
      <c r="D125" s="18">
        <v>3</v>
      </c>
      <c r="E125" s="18">
        <v>4</v>
      </c>
      <c r="F125" s="18">
        <v>5</v>
      </c>
      <c r="G125" s="18">
        <v>6</v>
      </c>
      <c r="H125" s="18">
        <v>7</v>
      </c>
      <c r="I125" s="18">
        <v>8</v>
      </c>
      <c r="J125" s="18">
        <v>9</v>
      </c>
      <c r="K125" s="18">
        <v>10</v>
      </c>
      <c r="L125" s="18">
        <v>11</v>
      </c>
      <c r="M125" s="18">
        <v>12</v>
      </c>
      <c r="N125" s="18">
        <v>13</v>
      </c>
      <c r="O125" s="18">
        <v>14</v>
      </c>
      <c r="P125" s="18">
        <v>15</v>
      </c>
    </row>
    <row r="126" spans="1:16">
      <c r="A126" s="63" t="s">
        <v>37</v>
      </c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</row>
    <row r="127" spans="1:16" ht="15" customHeight="1">
      <c r="A127" s="8">
        <v>133</v>
      </c>
      <c r="B127" s="49" t="s">
        <v>51</v>
      </c>
      <c r="C127" s="51"/>
      <c r="D127" s="8">
        <v>200</v>
      </c>
      <c r="E127" s="10">
        <v>5.05</v>
      </c>
      <c r="F127" s="10">
        <v>6.49</v>
      </c>
      <c r="G127" s="10">
        <v>22.85</v>
      </c>
      <c r="H127" s="10">
        <v>166.93</v>
      </c>
      <c r="I127" s="9">
        <v>0.01</v>
      </c>
      <c r="J127" s="10">
        <v>0.09</v>
      </c>
      <c r="K127" s="10">
        <v>35.909999999999997</v>
      </c>
      <c r="L127" s="10">
        <v>7.0000000000000007E-2</v>
      </c>
      <c r="M127" s="10">
        <v>37.03</v>
      </c>
      <c r="N127" s="10">
        <v>28.57</v>
      </c>
      <c r="O127" s="10">
        <v>4.17</v>
      </c>
      <c r="P127" s="10">
        <v>0.05</v>
      </c>
    </row>
    <row r="128" spans="1:16" ht="24.75" customHeight="1">
      <c r="A128" s="8">
        <v>594</v>
      </c>
      <c r="B128" s="52" t="s">
        <v>81</v>
      </c>
      <c r="C128" s="52"/>
      <c r="D128" s="8">
        <v>100</v>
      </c>
      <c r="E128" s="10">
        <v>7.34</v>
      </c>
      <c r="F128" s="10">
        <v>12.7</v>
      </c>
      <c r="G128" s="10">
        <v>8.9</v>
      </c>
      <c r="H128" s="10">
        <v>180.5</v>
      </c>
      <c r="I128" s="10">
        <v>0.04</v>
      </c>
      <c r="J128" s="10">
        <v>0.9</v>
      </c>
      <c r="K128" s="10">
        <v>127.1</v>
      </c>
      <c r="L128" s="10">
        <v>0.09</v>
      </c>
      <c r="M128" s="10">
        <v>19.100000000000001</v>
      </c>
      <c r="N128" s="10">
        <v>8.8000000000000007</v>
      </c>
      <c r="O128" s="10">
        <v>13.7</v>
      </c>
      <c r="P128" s="10">
        <v>0.96</v>
      </c>
    </row>
    <row r="129" spans="1:16" ht="26.25" customHeight="1">
      <c r="A129" s="8">
        <v>20</v>
      </c>
      <c r="B129" s="52" t="s">
        <v>91</v>
      </c>
      <c r="C129" s="52"/>
      <c r="D129" s="8">
        <v>200</v>
      </c>
      <c r="E129" s="9">
        <v>0</v>
      </c>
      <c r="F129" s="9">
        <v>0</v>
      </c>
      <c r="G129" s="10">
        <v>19</v>
      </c>
      <c r="H129" s="10">
        <v>80</v>
      </c>
      <c r="I129" s="10">
        <v>0.3</v>
      </c>
      <c r="J129" s="10">
        <v>20</v>
      </c>
      <c r="K129" s="10">
        <v>0.12</v>
      </c>
      <c r="L129" s="10">
        <v>2.34</v>
      </c>
      <c r="M129" s="10">
        <v>1.7</v>
      </c>
      <c r="N129" s="9">
        <v>0</v>
      </c>
      <c r="O129" s="10">
        <v>0.53</v>
      </c>
      <c r="P129" s="10">
        <v>0.14000000000000001</v>
      </c>
    </row>
    <row r="130" spans="1:16">
      <c r="A130" s="10">
        <v>1</v>
      </c>
      <c r="B130" s="52" t="s">
        <v>28</v>
      </c>
      <c r="C130" s="52"/>
      <c r="D130" s="8">
        <v>30</v>
      </c>
      <c r="E130" s="9">
        <v>2.4300000000000002</v>
      </c>
      <c r="F130" s="9">
        <v>0.3</v>
      </c>
      <c r="G130" s="9">
        <v>14.64</v>
      </c>
      <c r="H130" s="9">
        <v>72.599999999999994</v>
      </c>
      <c r="I130" s="9">
        <v>8.9999999999999993E-3</v>
      </c>
      <c r="J130" s="9">
        <v>0</v>
      </c>
      <c r="K130" s="10">
        <v>0</v>
      </c>
      <c r="L130" s="10">
        <v>0.05</v>
      </c>
      <c r="M130" s="10">
        <v>0.9</v>
      </c>
      <c r="N130" s="10">
        <v>26.1</v>
      </c>
      <c r="O130" s="9">
        <v>0.63</v>
      </c>
      <c r="P130" s="9">
        <v>0.05</v>
      </c>
    </row>
    <row r="131" spans="1:16" ht="15" customHeight="1">
      <c r="A131" s="10">
        <v>2</v>
      </c>
      <c r="B131" s="52" t="s">
        <v>74</v>
      </c>
      <c r="C131" s="52"/>
      <c r="D131" s="8">
        <v>20</v>
      </c>
      <c r="E131" s="10">
        <v>1.7</v>
      </c>
      <c r="F131" s="10">
        <v>0.66</v>
      </c>
      <c r="G131" s="10">
        <v>9.66</v>
      </c>
      <c r="H131" s="10">
        <v>51.8</v>
      </c>
      <c r="I131" s="10">
        <v>0.06</v>
      </c>
      <c r="J131" s="9">
        <v>0</v>
      </c>
      <c r="K131" s="9">
        <v>0</v>
      </c>
      <c r="L131" s="10">
        <v>0.11</v>
      </c>
      <c r="M131" s="10">
        <v>10.5</v>
      </c>
      <c r="N131" s="10">
        <v>47.4</v>
      </c>
      <c r="O131" s="10">
        <v>14.1</v>
      </c>
      <c r="P131" s="10">
        <v>1.1599999999999999</v>
      </c>
    </row>
    <row r="132" spans="1:16">
      <c r="A132" s="60" t="s">
        <v>30</v>
      </c>
      <c r="B132" s="61"/>
      <c r="C132" s="62"/>
      <c r="D132" s="8">
        <f>SUM(D127:D131)</f>
        <v>550</v>
      </c>
      <c r="E132" s="10">
        <f>SUM(E127:E131)</f>
        <v>16.52</v>
      </c>
      <c r="F132" s="10">
        <f>SUM(F127:F131)</f>
        <v>20.149999999999999</v>
      </c>
      <c r="G132" s="10">
        <f>SUM(G127:G131)</f>
        <v>75.05</v>
      </c>
      <c r="H132" s="10">
        <f>SUM(H127:H131)</f>
        <v>551.82999999999993</v>
      </c>
      <c r="I132" s="10">
        <f>SUM(I127:I131)</f>
        <v>0.41899999999999998</v>
      </c>
      <c r="J132" s="10">
        <f>SUM(J127:J131)</f>
        <v>20.99</v>
      </c>
      <c r="K132" s="10">
        <f>SUM(K127:K131)</f>
        <v>163.13</v>
      </c>
      <c r="L132" s="10">
        <f>SUM(L127:L131)</f>
        <v>2.6599999999999997</v>
      </c>
      <c r="M132" s="10">
        <f>SUM(M127:M131)</f>
        <v>69.23</v>
      </c>
      <c r="N132" s="10">
        <f>SUM(N127:N131)</f>
        <v>110.87</v>
      </c>
      <c r="O132" s="10">
        <f>SUM(O127:O131)</f>
        <v>33.129999999999995</v>
      </c>
      <c r="P132" s="10">
        <f>SUM(P127:P131)</f>
        <v>2.36</v>
      </c>
    </row>
    <row r="133" spans="1:16">
      <c r="A133" s="63" t="s">
        <v>31</v>
      </c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</row>
    <row r="134" spans="1:16" ht="15" customHeight="1">
      <c r="A134" s="8">
        <v>32</v>
      </c>
      <c r="B134" s="52" t="s">
        <v>64</v>
      </c>
      <c r="C134" s="52"/>
      <c r="D134" s="8">
        <v>100</v>
      </c>
      <c r="E134" s="10">
        <v>1.9</v>
      </c>
      <c r="F134" s="10">
        <v>7.4</v>
      </c>
      <c r="G134" s="10">
        <v>6.7</v>
      </c>
      <c r="H134" s="10">
        <v>99.5</v>
      </c>
      <c r="I134" s="10">
        <v>0.05</v>
      </c>
      <c r="J134" s="10">
        <v>9.7200000000000006</v>
      </c>
      <c r="K134" s="9">
        <v>0</v>
      </c>
      <c r="L134" s="9">
        <v>0</v>
      </c>
      <c r="M134" s="10">
        <v>30.18</v>
      </c>
      <c r="N134" s="9">
        <v>0</v>
      </c>
      <c r="O134" s="10">
        <v>20.11</v>
      </c>
      <c r="P134" s="10">
        <v>1.05</v>
      </c>
    </row>
    <row r="135" spans="1:16" ht="25.5" customHeight="1">
      <c r="A135" s="8">
        <v>82</v>
      </c>
      <c r="B135" s="52" t="s">
        <v>82</v>
      </c>
      <c r="C135" s="52"/>
      <c r="D135" s="8">
        <v>250</v>
      </c>
      <c r="E135" s="10">
        <v>4.88</v>
      </c>
      <c r="F135" s="10">
        <v>5.82</v>
      </c>
      <c r="G135" s="10">
        <v>12.8</v>
      </c>
      <c r="H135" s="10">
        <v>111.67</v>
      </c>
      <c r="I135" s="10">
        <v>0.06</v>
      </c>
      <c r="J135" s="10">
        <v>22.52</v>
      </c>
      <c r="K135" s="10">
        <v>202.96</v>
      </c>
      <c r="L135" s="10">
        <v>2.34</v>
      </c>
      <c r="M135" s="10">
        <v>40.53</v>
      </c>
      <c r="N135" s="10">
        <v>51.64</v>
      </c>
      <c r="O135" s="10">
        <v>23.72</v>
      </c>
      <c r="P135" s="10">
        <v>1.1200000000000001</v>
      </c>
    </row>
    <row r="136" spans="1:16" ht="24" customHeight="1">
      <c r="A136" s="8">
        <v>171</v>
      </c>
      <c r="B136" s="49" t="s">
        <v>56</v>
      </c>
      <c r="C136" s="51"/>
      <c r="D136" s="8">
        <v>180</v>
      </c>
      <c r="E136" s="9">
        <v>4.21</v>
      </c>
      <c r="F136" s="9">
        <v>4.0599999999999996</v>
      </c>
      <c r="G136" s="9">
        <v>49.14</v>
      </c>
      <c r="H136" s="9">
        <v>247.02</v>
      </c>
      <c r="I136" s="9">
        <v>0</v>
      </c>
      <c r="J136" s="9">
        <v>0</v>
      </c>
      <c r="K136" s="9">
        <v>22.5</v>
      </c>
      <c r="L136" s="9">
        <v>0.05</v>
      </c>
      <c r="M136" s="9">
        <v>1.2</v>
      </c>
      <c r="N136" s="9">
        <v>1.5</v>
      </c>
      <c r="O136" s="9">
        <v>0.03</v>
      </c>
      <c r="P136" s="9">
        <v>0.01</v>
      </c>
    </row>
    <row r="137" spans="1:16" ht="27" customHeight="1">
      <c r="A137" s="8">
        <v>1</v>
      </c>
      <c r="B137" s="49" t="s">
        <v>76</v>
      </c>
      <c r="C137" s="51"/>
      <c r="D137" s="10">
        <v>100</v>
      </c>
      <c r="E137" s="10">
        <v>10.3</v>
      </c>
      <c r="F137" s="10">
        <v>10.3</v>
      </c>
      <c r="G137" s="10">
        <v>9.5</v>
      </c>
      <c r="H137" s="10">
        <v>188</v>
      </c>
      <c r="I137" s="10">
        <v>0.08</v>
      </c>
      <c r="J137" s="10">
        <v>1.6</v>
      </c>
      <c r="K137" s="10">
        <v>41.4</v>
      </c>
      <c r="L137" s="10">
        <v>2.5</v>
      </c>
      <c r="M137" s="10">
        <v>25.14</v>
      </c>
      <c r="N137" s="10">
        <v>92.5</v>
      </c>
      <c r="O137" s="10">
        <v>13.8</v>
      </c>
      <c r="P137" s="10">
        <v>1.49</v>
      </c>
    </row>
    <row r="138" spans="1:16" ht="26.25" customHeight="1">
      <c r="A138" s="8">
        <v>707</v>
      </c>
      <c r="B138" s="49" t="s">
        <v>42</v>
      </c>
      <c r="C138" s="51"/>
      <c r="D138" s="8">
        <v>200</v>
      </c>
      <c r="E138" s="9">
        <v>0.78</v>
      </c>
      <c r="F138" s="9">
        <v>0.06</v>
      </c>
      <c r="G138" s="9">
        <v>30.1</v>
      </c>
      <c r="H138" s="9">
        <v>125.2</v>
      </c>
      <c r="I138" s="9">
        <v>0.02</v>
      </c>
      <c r="J138" s="9">
        <v>0.8</v>
      </c>
      <c r="K138" s="9">
        <v>0</v>
      </c>
      <c r="L138" s="9">
        <v>1.1000000000000001</v>
      </c>
      <c r="M138" s="9">
        <v>32.6</v>
      </c>
      <c r="N138" s="9">
        <v>29.2</v>
      </c>
      <c r="O138" s="9">
        <v>21</v>
      </c>
      <c r="P138" s="9">
        <v>0.7</v>
      </c>
    </row>
    <row r="139" spans="1:16" ht="15" customHeight="1">
      <c r="A139" s="10">
        <v>1</v>
      </c>
      <c r="B139" s="52" t="s">
        <v>28</v>
      </c>
      <c r="C139" s="52"/>
      <c r="D139" s="8">
        <v>30</v>
      </c>
      <c r="E139" s="9">
        <v>2.4300000000000002</v>
      </c>
      <c r="F139" s="9">
        <v>0.3</v>
      </c>
      <c r="G139" s="9">
        <v>14.64</v>
      </c>
      <c r="H139" s="9">
        <v>72.599999999999994</v>
      </c>
      <c r="I139" s="9">
        <v>8.9999999999999993E-3</v>
      </c>
      <c r="J139" s="9">
        <v>0</v>
      </c>
      <c r="K139" s="10">
        <v>0</v>
      </c>
      <c r="L139" s="10">
        <v>0.05</v>
      </c>
      <c r="M139" s="10">
        <v>0.9</v>
      </c>
      <c r="N139" s="10">
        <v>26.1</v>
      </c>
      <c r="O139" s="9">
        <v>0.63</v>
      </c>
      <c r="P139" s="9">
        <v>0.05</v>
      </c>
    </row>
    <row r="140" spans="1:16" ht="15" customHeight="1">
      <c r="A140" s="10">
        <v>2</v>
      </c>
      <c r="B140" s="52" t="s">
        <v>74</v>
      </c>
      <c r="C140" s="52"/>
      <c r="D140" s="8">
        <v>20</v>
      </c>
      <c r="E140" s="10">
        <v>1.7</v>
      </c>
      <c r="F140" s="10">
        <v>0.66</v>
      </c>
      <c r="G140" s="10">
        <v>9.66</v>
      </c>
      <c r="H140" s="10">
        <v>51.8</v>
      </c>
      <c r="I140" s="10">
        <v>0.06</v>
      </c>
      <c r="J140" s="9">
        <v>0</v>
      </c>
      <c r="K140" s="9">
        <v>0</v>
      </c>
      <c r="L140" s="10">
        <v>0.11</v>
      </c>
      <c r="M140" s="10">
        <v>10.5</v>
      </c>
      <c r="N140" s="10">
        <v>47.4</v>
      </c>
      <c r="O140" s="10">
        <v>14.1</v>
      </c>
      <c r="P140" s="10">
        <v>1.1599999999999999</v>
      </c>
    </row>
    <row r="141" spans="1:16">
      <c r="A141" s="60" t="s">
        <v>34</v>
      </c>
      <c r="B141" s="61"/>
      <c r="C141" s="62"/>
      <c r="D141" s="8">
        <f>SUM(D134:D140)</f>
        <v>880</v>
      </c>
      <c r="E141" s="9">
        <f>SUM(E134:E140)</f>
        <v>26.2</v>
      </c>
      <c r="F141" s="9">
        <f t="shared" ref="F141:P141" si="12">SUM(F134:F140)</f>
        <v>28.6</v>
      </c>
      <c r="G141" s="9">
        <f t="shared" si="12"/>
        <v>132.54000000000002</v>
      </c>
      <c r="H141" s="9">
        <f t="shared" si="12"/>
        <v>895.79000000000008</v>
      </c>
      <c r="I141" s="9">
        <f t="shared" si="12"/>
        <v>0.27900000000000003</v>
      </c>
      <c r="J141" s="9">
        <f t="shared" si="12"/>
        <v>34.64</v>
      </c>
      <c r="K141" s="9">
        <f t="shared" si="12"/>
        <v>266.86</v>
      </c>
      <c r="L141" s="9">
        <f t="shared" si="12"/>
        <v>6.15</v>
      </c>
      <c r="M141" s="9">
        <f t="shared" si="12"/>
        <v>141.05000000000001</v>
      </c>
      <c r="N141" s="9">
        <f t="shared" si="12"/>
        <v>248.33999999999997</v>
      </c>
      <c r="O141" s="9">
        <f t="shared" si="12"/>
        <v>93.389999999999986</v>
      </c>
      <c r="P141" s="9">
        <f t="shared" si="12"/>
        <v>5.58</v>
      </c>
    </row>
    <row r="142" spans="1:16">
      <c r="A142" s="58" t="s">
        <v>35</v>
      </c>
      <c r="B142" s="58"/>
      <c r="C142" s="58"/>
      <c r="D142" s="58"/>
      <c r="E142" s="10">
        <v>42.54</v>
      </c>
      <c r="F142" s="9">
        <f t="shared" ref="F142:P142" si="13">F132+F141</f>
        <v>48.75</v>
      </c>
      <c r="G142" s="9">
        <f t="shared" si="13"/>
        <v>207.59000000000003</v>
      </c>
      <c r="H142" s="9">
        <f t="shared" si="13"/>
        <v>1447.62</v>
      </c>
      <c r="I142" s="9">
        <f t="shared" si="13"/>
        <v>0.69799999999999995</v>
      </c>
      <c r="J142" s="9">
        <f t="shared" si="13"/>
        <v>55.629999999999995</v>
      </c>
      <c r="K142" s="9">
        <f t="shared" si="13"/>
        <v>429.99</v>
      </c>
      <c r="L142" s="9">
        <f t="shared" si="13"/>
        <v>8.81</v>
      </c>
      <c r="M142" s="9">
        <f t="shared" si="13"/>
        <v>210.28000000000003</v>
      </c>
      <c r="N142" s="9">
        <f t="shared" si="13"/>
        <v>359.21</v>
      </c>
      <c r="O142" s="9">
        <f t="shared" si="13"/>
        <v>126.51999999999998</v>
      </c>
      <c r="P142" s="9">
        <f t="shared" si="13"/>
        <v>7.9399999999999995</v>
      </c>
    </row>
    <row r="143" spans="1:16">
      <c r="A143" s="28"/>
      <c r="B143" s="28"/>
      <c r="C143" s="28"/>
      <c r="D143" s="28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</row>
    <row r="144" spans="1:16">
      <c r="A144" s="28"/>
      <c r="B144" s="28"/>
      <c r="C144" s="28"/>
      <c r="D144" s="28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</row>
    <row r="145" spans="1:16">
      <c r="A145" s="28"/>
      <c r="B145" s="28"/>
      <c r="C145" s="28"/>
      <c r="D145" s="28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</row>
    <row r="146" spans="1:16">
      <c r="A146" s="28"/>
      <c r="B146" s="28"/>
      <c r="C146" s="28"/>
      <c r="D146" s="28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</row>
    <row r="147" spans="1:16">
      <c r="A147" s="28"/>
      <c r="B147" s="28"/>
      <c r="C147" s="28"/>
      <c r="D147" s="28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</row>
    <row r="148" spans="1:16">
      <c r="A148" s="12" t="s">
        <v>0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70"/>
      <c r="L148" s="70"/>
      <c r="M148" s="70"/>
      <c r="N148" s="70"/>
      <c r="O148" s="70"/>
      <c r="P148" s="70"/>
    </row>
    <row r="149" spans="1:16">
      <c r="A149" s="71" t="s">
        <v>54</v>
      </c>
      <c r="B149" s="71"/>
      <c r="C149" s="71"/>
      <c r="D149" s="71"/>
      <c r="E149" s="71"/>
      <c r="F149" s="71"/>
      <c r="G149" s="71"/>
      <c r="H149" s="71"/>
      <c r="I149" s="71"/>
      <c r="J149" s="71"/>
      <c r="K149" s="71"/>
      <c r="L149" s="71"/>
      <c r="M149" s="71"/>
      <c r="N149" s="71"/>
      <c r="O149" s="71"/>
      <c r="P149" s="71"/>
    </row>
    <row r="150" spans="1:16" ht="15" customHeight="1">
      <c r="A150" s="14"/>
      <c r="B150" s="13"/>
      <c r="C150" s="13"/>
      <c r="D150" s="13"/>
      <c r="E150" s="15" t="s">
        <v>2</v>
      </c>
      <c r="F150" s="72">
        <v>6</v>
      </c>
      <c r="G150" s="73"/>
      <c r="H150" s="73"/>
      <c r="I150" s="74" t="s">
        <v>3</v>
      </c>
      <c r="J150" s="74"/>
      <c r="K150" s="75" t="s">
        <v>103</v>
      </c>
      <c r="L150" s="75"/>
      <c r="M150" s="75"/>
      <c r="N150" s="75"/>
      <c r="O150" s="75"/>
      <c r="P150" s="75"/>
    </row>
    <row r="151" spans="1:16">
      <c r="A151" s="13"/>
      <c r="B151" s="13"/>
      <c r="C151" s="13"/>
      <c r="D151" s="74" t="s">
        <v>4</v>
      </c>
      <c r="E151" s="74"/>
      <c r="F151" s="16" t="s">
        <v>55</v>
      </c>
      <c r="G151" s="13"/>
      <c r="H151" s="13"/>
      <c r="I151" s="74" t="s">
        <v>6</v>
      </c>
      <c r="J151" s="74"/>
      <c r="K151" s="76" t="s">
        <v>71</v>
      </c>
      <c r="L151" s="76"/>
      <c r="M151" s="76"/>
      <c r="N151" s="76"/>
      <c r="O151" s="76"/>
      <c r="P151" s="76"/>
    </row>
    <row r="152" spans="1:16">
      <c r="A152" s="66" t="s">
        <v>7</v>
      </c>
      <c r="B152" s="66" t="s">
        <v>8</v>
      </c>
      <c r="C152" s="66"/>
      <c r="D152" s="66" t="s">
        <v>9</v>
      </c>
      <c r="E152" s="64" t="s">
        <v>10</v>
      </c>
      <c r="F152" s="64"/>
      <c r="G152" s="64"/>
      <c r="H152" s="66" t="s">
        <v>11</v>
      </c>
      <c r="I152" s="64" t="s">
        <v>12</v>
      </c>
      <c r="J152" s="64"/>
      <c r="K152" s="64"/>
      <c r="L152" s="64"/>
      <c r="M152" s="64" t="s">
        <v>13</v>
      </c>
      <c r="N152" s="64"/>
      <c r="O152" s="64"/>
      <c r="P152" s="64"/>
    </row>
    <row r="153" spans="1:16">
      <c r="A153" s="67"/>
      <c r="B153" s="68"/>
      <c r="C153" s="69"/>
      <c r="D153" s="67"/>
      <c r="E153" s="17" t="s">
        <v>14</v>
      </c>
      <c r="F153" s="17" t="s">
        <v>15</v>
      </c>
      <c r="G153" s="17" t="s">
        <v>16</v>
      </c>
      <c r="H153" s="67"/>
      <c r="I153" s="17" t="s">
        <v>17</v>
      </c>
      <c r="J153" s="17" t="s">
        <v>18</v>
      </c>
      <c r="K153" s="17" t="s">
        <v>19</v>
      </c>
      <c r="L153" s="17" t="s">
        <v>20</v>
      </c>
      <c r="M153" s="17" t="s">
        <v>21</v>
      </c>
      <c r="N153" s="17" t="s">
        <v>22</v>
      </c>
      <c r="O153" s="17" t="s">
        <v>23</v>
      </c>
      <c r="P153" s="17" t="s">
        <v>24</v>
      </c>
    </row>
    <row r="154" spans="1:16">
      <c r="A154" s="18">
        <v>1</v>
      </c>
      <c r="B154" s="65">
        <v>2</v>
      </c>
      <c r="C154" s="65"/>
      <c r="D154" s="18">
        <v>3</v>
      </c>
      <c r="E154" s="18">
        <v>4</v>
      </c>
      <c r="F154" s="18">
        <v>5</v>
      </c>
      <c r="G154" s="18">
        <v>6</v>
      </c>
      <c r="H154" s="18">
        <v>7</v>
      </c>
      <c r="I154" s="18">
        <v>8</v>
      </c>
      <c r="J154" s="18">
        <v>9</v>
      </c>
      <c r="K154" s="18">
        <v>10</v>
      </c>
      <c r="L154" s="18">
        <v>11</v>
      </c>
      <c r="M154" s="18">
        <v>12</v>
      </c>
      <c r="N154" s="18">
        <v>13</v>
      </c>
      <c r="O154" s="18">
        <v>14</v>
      </c>
      <c r="P154" s="18">
        <v>15</v>
      </c>
    </row>
    <row r="155" spans="1:16">
      <c r="A155" s="63" t="s">
        <v>37</v>
      </c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</row>
    <row r="156" spans="1:16" ht="25.5" customHeight="1">
      <c r="A156" s="8">
        <v>197</v>
      </c>
      <c r="B156" s="52" t="s">
        <v>26</v>
      </c>
      <c r="C156" s="52"/>
      <c r="D156" s="8">
        <v>200</v>
      </c>
      <c r="E156" s="10">
        <v>7.1</v>
      </c>
      <c r="F156" s="10">
        <v>5.3</v>
      </c>
      <c r="G156" s="10">
        <v>47.8</v>
      </c>
      <c r="H156" s="10">
        <v>272.16000000000003</v>
      </c>
      <c r="I156" s="10">
        <v>0.01</v>
      </c>
      <c r="J156" s="9">
        <v>0</v>
      </c>
      <c r="K156" s="10">
        <v>28.1</v>
      </c>
      <c r="L156" s="10">
        <v>0.06</v>
      </c>
      <c r="M156" s="10">
        <v>1.5</v>
      </c>
      <c r="N156" s="10">
        <v>1.8</v>
      </c>
      <c r="O156" s="10">
        <v>0.04</v>
      </c>
      <c r="P156" s="9">
        <v>0.01</v>
      </c>
    </row>
    <row r="157" spans="1:16" ht="24.75" customHeight="1">
      <c r="A157" s="8">
        <v>1</v>
      </c>
      <c r="B157" s="52" t="s">
        <v>76</v>
      </c>
      <c r="C157" s="52"/>
      <c r="D157" s="10">
        <v>100</v>
      </c>
      <c r="E157" s="10">
        <v>10.3</v>
      </c>
      <c r="F157" s="10">
        <v>10.3</v>
      </c>
      <c r="G157" s="10">
        <v>9.5</v>
      </c>
      <c r="H157" s="10">
        <v>188</v>
      </c>
      <c r="I157" s="10">
        <v>0.08</v>
      </c>
      <c r="J157" s="10">
        <v>1.6</v>
      </c>
      <c r="K157" s="10">
        <v>41.4</v>
      </c>
      <c r="L157" s="10">
        <v>2.5</v>
      </c>
      <c r="M157" s="10">
        <v>25.14</v>
      </c>
      <c r="N157" s="9">
        <v>10.32</v>
      </c>
      <c r="O157" s="10">
        <v>11.3</v>
      </c>
      <c r="P157" s="10">
        <v>0.75</v>
      </c>
    </row>
    <row r="158" spans="1:16" ht="12.75" customHeight="1">
      <c r="A158" s="8">
        <v>273</v>
      </c>
      <c r="B158" s="52" t="s">
        <v>27</v>
      </c>
      <c r="C158" s="52"/>
      <c r="D158" s="8">
        <v>200</v>
      </c>
      <c r="E158" s="9">
        <v>0.14000000000000001</v>
      </c>
      <c r="F158" s="9">
        <v>0.03</v>
      </c>
      <c r="G158" s="9">
        <v>10.220000000000001</v>
      </c>
      <c r="H158" s="9">
        <v>42.89</v>
      </c>
      <c r="I158" s="9">
        <v>0</v>
      </c>
      <c r="J158" s="9">
        <v>2.8</v>
      </c>
      <c r="K158" s="9">
        <v>0</v>
      </c>
      <c r="L158" s="9">
        <v>0.01</v>
      </c>
      <c r="M158" s="9">
        <v>3.1</v>
      </c>
      <c r="N158" s="9">
        <v>1.54</v>
      </c>
      <c r="O158" s="9">
        <v>0.84</v>
      </c>
      <c r="P158" s="9">
        <v>7.0000000000000007E-2</v>
      </c>
    </row>
    <row r="159" spans="1:16">
      <c r="A159" s="10">
        <v>1</v>
      </c>
      <c r="B159" s="52" t="s">
        <v>28</v>
      </c>
      <c r="C159" s="52"/>
      <c r="D159" s="8">
        <v>30</v>
      </c>
      <c r="E159" s="9">
        <v>2.4300000000000002</v>
      </c>
      <c r="F159" s="9">
        <v>0.3</v>
      </c>
      <c r="G159" s="9">
        <v>14.64</v>
      </c>
      <c r="H159" s="9">
        <v>72.599999999999994</v>
      </c>
      <c r="I159" s="9">
        <v>8.9999999999999993E-3</v>
      </c>
      <c r="J159" s="9">
        <v>0</v>
      </c>
      <c r="K159" s="10">
        <v>0</v>
      </c>
      <c r="L159" s="10">
        <v>0.05</v>
      </c>
      <c r="M159" s="10">
        <v>0.9</v>
      </c>
      <c r="N159" s="10">
        <v>26.1</v>
      </c>
      <c r="O159" s="9">
        <v>0.63</v>
      </c>
      <c r="P159" s="9">
        <v>0.05</v>
      </c>
    </row>
    <row r="160" spans="1:16" ht="15" customHeight="1">
      <c r="A160" s="10">
        <v>2</v>
      </c>
      <c r="B160" s="52" t="s">
        <v>74</v>
      </c>
      <c r="C160" s="52"/>
      <c r="D160" s="8">
        <v>20</v>
      </c>
      <c r="E160" s="10">
        <v>1.7</v>
      </c>
      <c r="F160" s="10">
        <v>0.66</v>
      </c>
      <c r="G160" s="10">
        <v>9.66</v>
      </c>
      <c r="H160" s="10">
        <v>51.8</v>
      </c>
      <c r="I160" s="10">
        <v>0.06</v>
      </c>
      <c r="J160" s="9">
        <v>0</v>
      </c>
      <c r="K160" s="9">
        <v>0</v>
      </c>
      <c r="L160" s="10">
        <v>0.11</v>
      </c>
      <c r="M160" s="10">
        <v>10.5</v>
      </c>
      <c r="N160" s="10">
        <v>47.4</v>
      </c>
      <c r="O160" s="10">
        <v>14.1</v>
      </c>
      <c r="P160" s="10">
        <v>1.1599999999999999</v>
      </c>
    </row>
    <row r="161" spans="1:16" ht="25.5" customHeight="1">
      <c r="A161" s="30">
        <v>607</v>
      </c>
      <c r="B161" s="53" t="s">
        <v>92</v>
      </c>
      <c r="C161" s="54"/>
      <c r="D161" s="8">
        <v>30</v>
      </c>
      <c r="E161" s="10">
        <v>0.84</v>
      </c>
      <c r="F161" s="10">
        <v>0.99</v>
      </c>
      <c r="G161" s="10">
        <v>23.19</v>
      </c>
      <c r="H161" s="10">
        <v>105</v>
      </c>
      <c r="I161" s="10">
        <v>0.01</v>
      </c>
      <c r="J161" s="10">
        <v>0</v>
      </c>
      <c r="K161" s="10">
        <v>0</v>
      </c>
      <c r="L161" s="10">
        <v>0</v>
      </c>
      <c r="M161" s="10">
        <v>4.8</v>
      </c>
      <c r="N161" s="10">
        <v>0</v>
      </c>
      <c r="O161" s="10">
        <v>0</v>
      </c>
      <c r="P161" s="10">
        <v>0.45</v>
      </c>
    </row>
    <row r="162" spans="1:16">
      <c r="A162" s="60" t="s">
        <v>30</v>
      </c>
      <c r="B162" s="61"/>
      <c r="C162" s="62"/>
      <c r="D162" s="8">
        <f>D156+D157+D158+D159+D160+D161</f>
        <v>580</v>
      </c>
      <c r="E162" s="9">
        <f t="shared" ref="E162:P162" si="14">E156+E157+E158+E159+E160+E161</f>
        <v>22.509999999999998</v>
      </c>
      <c r="F162" s="9">
        <f t="shared" si="14"/>
        <v>17.579999999999998</v>
      </c>
      <c r="G162" s="9">
        <f t="shared" si="14"/>
        <v>115.00999999999999</v>
      </c>
      <c r="H162" s="9">
        <f t="shared" si="14"/>
        <v>732.44999999999993</v>
      </c>
      <c r="I162" s="9">
        <f t="shared" si="14"/>
        <v>0.16899999999999998</v>
      </c>
      <c r="J162" s="9">
        <f t="shared" si="14"/>
        <v>4.4000000000000004</v>
      </c>
      <c r="K162" s="9">
        <f t="shared" si="14"/>
        <v>69.5</v>
      </c>
      <c r="L162" s="9">
        <f t="shared" si="14"/>
        <v>2.7299999999999995</v>
      </c>
      <c r="M162" s="9">
        <f t="shared" si="14"/>
        <v>45.94</v>
      </c>
      <c r="N162" s="9">
        <f t="shared" si="14"/>
        <v>87.16</v>
      </c>
      <c r="O162" s="9">
        <f t="shared" si="14"/>
        <v>26.91</v>
      </c>
      <c r="P162" s="9">
        <f t="shared" si="14"/>
        <v>2.4900000000000002</v>
      </c>
    </row>
    <row r="163" spans="1:16">
      <c r="A163" s="63" t="s">
        <v>31</v>
      </c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</row>
    <row r="164" spans="1:16" ht="13.5" customHeight="1">
      <c r="A164" s="8">
        <v>20</v>
      </c>
      <c r="B164" s="52" t="s">
        <v>32</v>
      </c>
      <c r="C164" s="52"/>
      <c r="D164" s="8">
        <v>100</v>
      </c>
      <c r="E164" s="10">
        <v>2</v>
      </c>
      <c r="F164" s="10">
        <v>4.5999999999999996</v>
      </c>
      <c r="G164" s="10">
        <v>7.1</v>
      </c>
      <c r="H164" s="10">
        <v>77</v>
      </c>
      <c r="I164" s="10">
        <v>0.05</v>
      </c>
      <c r="J164" s="10">
        <v>3.75</v>
      </c>
      <c r="K164" s="9">
        <v>0</v>
      </c>
      <c r="L164" s="9">
        <v>0</v>
      </c>
      <c r="M164" s="10">
        <v>23.23</v>
      </c>
      <c r="N164" s="10">
        <v>34.92</v>
      </c>
      <c r="O164" s="10">
        <v>23.35</v>
      </c>
      <c r="P164" s="10">
        <v>0.73</v>
      </c>
    </row>
    <row r="165" spans="1:16" ht="25.5" customHeight="1">
      <c r="A165" s="8">
        <v>42</v>
      </c>
      <c r="B165" s="52" t="s">
        <v>99</v>
      </c>
      <c r="C165" s="52"/>
      <c r="D165" s="10">
        <v>250</v>
      </c>
      <c r="E165" s="10">
        <v>6.1</v>
      </c>
      <c r="F165" s="10">
        <v>4.2</v>
      </c>
      <c r="G165" s="10">
        <v>17.399999999999999</v>
      </c>
      <c r="H165" s="10">
        <v>130.87</v>
      </c>
      <c r="I165" s="10">
        <v>0.19</v>
      </c>
      <c r="J165" s="10">
        <v>1.8</v>
      </c>
      <c r="K165" s="10">
        <v>222.9</v>
      </c>
      <c r="L165" s="10">
        <v>0.21</v>
      </c>
      <c r="M165" s="10">
        <v>24.8</v>
      </c>
      <c r="N165" s="10">
        <v>58</v>
      </c>
      <c r="O165" s="10">
        <v>22.8</v>
      </c>
      <c r="P165" s="10">
        <v>1.6</v>
      </c>
    </row>
    <row r="166" spans="1:16" ht="13.5" customHeight="1">
      <c r="A166" s="8">
        <v>38</v>
      </c>
      <c r="B166" s="52" t="s">
        <v>105</v>
      </c>
      <c r="C166" s="52"/>
      <c r="D166" s="8">
        <v>180</v>
      </c>
      <c r="E166" s="10">
        <v>4.5999999999999996</v>
      </c>
      <c r="F166" s="10">
        <v>5.48</v>
      </c>
      <c r="G166" s="10">
        <v>13.82</v>
      </c>
      <c r="H166" s="10">
        <v>132.80000000000001</v>
      </c>
      <c r="I166" s="10">
        <v>0.08</v>
      </c>
      <c r="J166" s="10">
        <v>37.9</v>
      </c>
      <c r="K166" s="10">
        <v>0</v>
      </c>
      <c r="L166" s="10">
        <v>0</v>
      </c>
      <c r="M166" s="10">
        <v>118.9</v>
      </c>
      <c r="N166" s="10">
        <v>0</v>
      </c>
      <c r="O166" s="10">
        <v>45.15</v>
      </c>
      <c r="P166" s="10">
        <v>1.75</v>
      </c>
    </row>
    <row r="167" spans="1:16" ht="29.25" customHeight="1">
      <c r="A167" s="10">
        <v>439</v>
      </c>
      <c r="B167" s="49" t="s">
        <v>83</v>
      </c>
      <c r="C167" s="51"/>
      <c r="D167" s="8">
        <v>100</v>
      </c>
      <c r="E167" s="10">
        <v>5.19</v>
      </c>
      <c r="F167" s="10">
        <v>13.26</v>
      </c>
      <c r="G167" s="10">
        <v>5.51</v>
      </c>
      <c r="H167" s="10">
        <v>162.97999999999999</v>
      </c>
      <c r="I167" s="10">
        <v>0.03</v>
      </c>
      <c r="J167" s="10">
        <v>0.44</v>
      </c>
      <c r="K167" s="10">
        <v>40</v>
      </c>
      <c r="L167" s="10">
        <v>2.65</v>
      </c>
      <c r="M167" s="10">
        <v>8.64</v>
      </c>
      <c r="N167" s="10">
        <v>2.38</v>
      </c>
      <c r="O167" s="10">
        <v>8.75</v>
      </c>
      <c r="P167" s="10">
        <v>0.64</v>
      </c>
    </row>
    <row r="168" spans="1:16" ht="25.5" customHeight="1">
      <c r="A168" s="8">
        <v>707</v>
      </c>
      <c r="B168" s="52" t="s">
        <v>42</v>
      </c>
      <c r="C168" s="52"/>
      <c r="D168" s="8">
        <v>200</v>
      </c>
      <c r="E168" s="9">
        <v>0.78</v>
      </c>
      <c r="F168" s="9">
        <v>0.06</v>
      </c>
      <c r="G168" s="9">
        <v>30.1</v>
      </c>
      <c r="H168" s="9">
        <v>125.2</v>
      </c>
      <c r="I168" s="9">
        <v>0.02</v>
      </c>
      <c r="J168" s="9">
        <v>0.8</v>
      </c>
      <c r="K168" s="9">
        <v>0</v>
      </c>
      <c r="L168" s="9">
        <v>1.1000000000000001</v>
      </c>
      <c r="M168" s="9">
        <v>32.6</v>
      </c>
      <c r="N168" s="9">
        <v>29.2</v>
      </c>
      <c r="O168" s="9">
        <v>21</v>
      </c>
      <c r="P168" s="9">
        <v>0.7</v>
      </c>
    </row>
    <row r="169" spans="1:16" ht="15" customHeight="1">
      <c r="A169" s="10">
        <v>1</v>
      </c>
      <c r="B169" s="52" t="s">
        <v>28</v>
      </c>
      <c r="C169" s="52"/>
      <c r="D169" s="8">
        <v>30</v>
      </c>
      <c r="E169" s="9">
        <v>2.4300000000000002</v>
      </c>
      <c r="F169" s="9">
        <v>0.3</v>
      </c>
      <c r="G169" s="9">
        <v>14.64</v>
      </c>
      <c r="H169" s="9">
        <v>72.599999999999994</v>
      </c>
      <c r="I169" s="9">
        <v>8.9999999999999993E-3</v>
      </c>
      <c r="J169" s="9">
        <v>0</v>
      </c>
      <c r="K169" s="10">
        <v>0</v>
      </c>
      <c r="L169" s="10">
        <v>0.05</v>
      </c>
      <c r="M169" s="10">
        <v>0.9</v>
      </c>
      <c r="N169" s="10">
        <v>26.1</v>
      </c>
      <c r="O169" s="9">
        <v>0.63</v>
      </c>
      <c r="P169" s="9">
        <v>0.05</v>
      </c>
    </row>
    <row r="170" spans="1:16" ht="15" customHeight="1">
      <c r="A170" s="10">
        <v>2</v>
      </c>
      <c r="B170" s="52" t="s">
        <v>74</v>
      </c>
      <c r="C170" s="52"/>
      <c r="D170" s="8">
        <v>20</v>
      </c>
      <c r="E170" s="10">
        <v>1.7</v>
      </c>
      <c r="F170" s="10">
        <v>0.66</v>
      </c>
      <c r="G170" s="10">
        <v>9.66</v>
      </c>
      <c r="H170" s="10">
        <v>51.8</v>
      </c>
      <c r="I170" s="10">
        <v>0.06</v>
      </c>
      <c r="J170" s="9">
        <v>0</v>
      </c>
      <c r="K170" s="9">
        <v>0</v>
      </c>
      <c r="L170" s="10">
        <v>0.11</v>
      </c>
      <c r="M170" s="10">
        <v>10.5</v>
      </c>
      <c r="N170" s="10">
        <v>47.4</v>
      </c>
      <c r="O170" s="10">
        <v>14.1</v>
      </c>
      <c r="P170" s="10">
        <v>1.1599999999999999</v>
      </c>
    </row>
    <row r="171" spans="1:16">
      <c r="A171" s="60" t="s">
        <v>34</v>
      </c>
      <c r="B171" s="61"/>
      <c r="C171" s="62"/>
      <c r="D171" s="8">
        <f>D164+D165+D166+D168+D169+D170+95</f>
        <v>875</v>
      </c>
      <c r="E171" s="9">
        <f>SUM(E164:E170)</f>
        <v>22.8</v>
      </c>
      <c r="F171" s="9">
        <f t="shared" ref="F171:P171" si="15">SUM(F164:F170)</f>
        <v>28.56</v>
      </c>
      <c r="G171" s="9">
        <f>SUM(G164:G170)</f>
        <v>98.23</v>
      </c>
      <c r="H171" s="9">
        <f>SUM(H164:H170)</f>
        <v>753.25</v>
      </c>
      <c r="I171" s="9">
        <f t="shared" si="15"/>
        <v>0.439</v>
      </c>
      <c r="J171" s="9">
        <f t="shared" si="15"/>
        <v>44.689999999999991</v>
      </c>
      <c r="K171" s="9">
        <f t="shared" si="15"/>
        <v>262.89999999999998</v>
      </c>
      <c r="L171" s="9">
        <f t="shared" si="15"/>
        <v>4.12</v>
      </c>
      <c r="M171" s="9">
        <f t="shared" si="15"/>
        <v>219.57</v>
      </c>
      <c r="N171" s="9">
        <f t="shared" si="15"/>
        <v>198</v>
      </c>
      <c r="O171" s="9">
        <f t="shared" si="15"/>
        <v>135.78</v>
      </c>
      <c r="P171" s="9">
        <f t="shared" si="15"/>
        <v>6.63</v>
      </c>
    </row>
    <row r="172" spans="1:16">
      <c r="A172" s="58" t="s">
        <v>35</v>
      </c>
      <c r="B172" s="58"/>
      <c r="C172" s="58"/>
      <c r="D172" s="58"/>
      <c r="E172" s="9">
        <f>E162+E171</f>
        <v>45.31</v>
      </c>
      <c r="F172" s="9">
        <f t="shared" ref="F172:P172" si="16">F162+F171</f>
        <v>46.14</v>
      </c>
      <c r="G172" s="9">
        <f t="shared" si="16"/>
        <v>213.24</v>
      </c>
      <c r="H172" s="9">
        <f t="shared" si="16"/>
        <v>1485.6999999999998</v>
      </c>
      <c r="I172" s="9">
        <f t="shared" si="16"/>
        <v>0.60799999999999998</v>
      </c>
      <c r="J172" s="9">
        <f t="shared" si="16"/>
        <v>49.089999999999989</v>
      </c>
      <c r="K172" s="9">
        <f t="shared" si="16"/>
        <v>332.4</v>
      </c>
      <c r="L172" s="9">
        <f t="shared" si="16"/>
        <v>6.85</v>
      </c>
      <c r="M172" s="9">
        <f t="shared" si="16"/>
        <v>265.51</v>
      </c>
      <c r="N172" s="9">
        <f t="shared" si="16"/>
        <v>285.15999999999997</v>
      </c>
      <c r="O172" s="9">
        <f t="shared" si="16"/>
        <v>162.69</v>
      </c>
      <c r="P172" s="9">
        <f t="shared" si="16"/>
        <v>9.120000000000001</v>
      </c>
    </row>
    <row r="173" spans="1:16">
      <c r="A173" s="28"/>
      <c r="B173" s="28"/>
      <c r="C173" s="28"/>
      <c r="D173" s="28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</row>
    <row r="174" spans="1:16">
      <c r="A174" s="28"/>
      <c r="B174" s="28"/>
      <c r="C174" s="28"/>
      <c r="D174" s="28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</row>
    <row r="175" spans="1:16">
      <c r="A175" s="28"/>
      <c r="B175" s="28"/>
      <c r="C175" s="28"/>
      <c r="D175" s="28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</row>
    <row r="176" spans="1:16">
      <c r="A176" s="28"/>
      <c r="B176" s="28"/>
      <c r="C176" s="28"/>
      <c r="D176" s="28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</row>
    <row r="177" spans="1:16">
      <c r="A177" s="12" t="s">
        <v>0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70"/>
      <c r="L177" s="70"/>
      <c r="M177" s="70"/>
      <c r="N177" s="70"/>
      <c r="O177" s="70"/>
      <c r="P177" s="70"/>
    </row>
    <row r="178" spans="1:16">
      <c r="A178" s="12"/>
      <c r="B178" s="45"/>
      <c r="C178" s="45"/>
      <c r="D178" s="45"/>
      <c r="E178" s="45"/>
      <c r="F178" s="45"/>
      <c r="G178" s="45"/>
      <c r="H178" s="45"/>
      <c r="I178" s="45"/>
      <c r="J178" s="45"/>
      <c r="K178" s="44"/>
      <c r="L178" s="44"/>
      <c r="M178" s="44"/>
      <c r="N178" s="44"/>
      <c r="O178" s="44"/>
      <c r="P178" s="44"/>
    </row>
    <row r="179" spans="1:16">
      <c r="A179" s="71" t="s">
        <v>57</v>
      </c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</row>
    <row r="180" spans="1:16" ht="15" customHeight="1">
      <c r="A180" s="14"/>
      <c r="B180" s="13"/>
      <c r="C180" s="13"/>
      <c r="D180" s="13"/>
      <c r="E180" s="15" t="s">
        <v>2</v>
      </c>
      <c r="F180" s="72">
        <v>7</v>
      </c>
      <c r="G180" s="73"/>
      <c r="H180" s="73"/>
      <c r="I180" s="74" t="s">
        <v>3</v>
      </c>
      <c r="J180" s="74"/>
      <c r="K180" s="75" t="s">
        <v>103</v>
      </c>
      <c r="L180" s="75"/>
      <c r="M180" s="75"/>
      <c r="N180" s="75"/>
      <c r="O180" s="75"/>
      <c r="P180" s="75"/>
    </row>
    <row r="181" spans="1:16">
      <c r="A181" s="13"/>
      <c r="B181" s="13"/>
      <c r="C181" s="13"/>
      <c r="D181" s="74" t="s">
        <v>4</v>
      </c>
      <c r="E181" s="74"/>
      <c r="F181" s="16" t="s">
        <v>55</v>
      </c>
      <c r="G181" s="13"/>
      <c r="H181" s="13"/>
      <c r="I181" s="74" t="s">
        <v>6</v>
      </c>
      <c r="J181" s="74"/>
      <c r="K181" s="76" t="s">
        <v>71</v>
      </c>
      <c r="L181" s="76"/>
      <c r="M181" s="76"/>
      <c r="N181" s="76"/>
      <c r="O181" s="76"/>
      <c r="P181" s="76"/>
    </row>
    <row r="182" spans="1:16">
      <c r="A182" s="66" t="s">
        <v>7</v>
      </c>
      <c r="B182" s="66" t="s">
        <v>8</v>
      </c>
      <c r="C182" s="66"/>
      <c r="D182" s="66" t="s">
        <v>9</v>
      </c>
      <c r="E182" s="64" t="s">
        <v>10</v>
      </c>
      <c r="F182" s="64"/>
      <c r="G182" s="64"/>
      <c r="H182" s="66" t="s">
        <v>11</v>
      </c>
      <c r="I182" s="64" t="s">
        <v>12</v>
      </c>
      <c r="J182" s="64"/>
      <c r="K182" s="64"/>
      <c r="L182" s="64"/>
      <c r="M182" s="64" t="s">
        <v>13</v>
      </c>
      <c r="N182" s="64"/>
      <c r="O182" s="64"/>
      <c r="P182" s="64"/>
    </row>
    <row r="183" spans="1:16">
      <c r="A183" s="67"/>
      <c r="B183" s="68"/>
      <c r="C183" s="69"/>
      <c r="D183" s="67"/>
      <c r="E183" s="17" t="s">
        <v>14</v>
      </c>
      <c r="F183" s="17" t="s">
        <v>15</v>
      </c>
      <c r="G183" s="17" t="s">
        <v>16</v>
      </c>
      <c r="H183" s="67"/>
      <c r="I183" s="17" t="s">
        <v>17</v>
      </c>
      <c r="J183" s="17" t="s">
        <v>18</v>
      </c>
      <c r="K183" s="17" t="s">
        <v>19</v>
      </c>
      <c r="L183" s="17" t="s">
        <v>20</v>
      </c>
      <c r="M183" s="17" t="s">
        <v>21</v>
      </c>
      <c r="N183" s="17" t="s">
        <v>22</v>
      </c>
      <c r="O183" s="17" t="s">
        <v>23</v>
      </c>
      <c r="P183" s="17" t="s">
        <v>24</v>
      </c>
    </row>
    <row r="184" spans="1:16">
      <c r="A184" s="18">
        <v>1</v>
      </c>
      <c r="B184" s="65">
        <v>2</v>
      </c>
      <c r="C184" s="65"/>
      <c r="D184" s="18">
        <v>3</v>
      </c>
      <c r="E184" s="18">
        <v>4</v>
      </c>
      <c r="F184" s="18">
        <v>5</v>
      </c>
      <c r="G184" s="18">
        <v>6</v>
      </c>
      <c r="H184" s="18">
        <v>7</v>
      </c>
      <c r="I184" s="18">
        <v>8</v>
      </c>
      <c r="J184" s="18">
        <v>9</v>
      </c>
      <c r="K184" s="18">
        <v>10</v>
      </c>
      <c r="L184" s="18">
        <v>11</v>
      </c>
      <c r="M184" s="18">
        <v>12</v>
      </c>
      <c r="N184" s="18">
        <v>13</v>
      </c>
      <c r="O184" s="18">
        <v>14</v>
      </c>
      <c r="P184" s="18">
        <v>15</v>
      </c>
    </row>
    <row r="185" spans="1:16">
      <c r="A185" s="63" t="s">
        <v>37</v>
      </c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</row>
    <row r="186" spans="1:16" ht="27.75" customHeight="1">
      <c r="A186" s="8">
        <v>196</v>
      </c>
      <c r="B186" s="52" t="s">
        <v>58</v>
      </c>
      <c r="C186" s="52"/>
      <c r="D186" s="8">
        <v>200</v>
      </c>
      <c r="E186" s="9">
        <v>6.31</v>
      </c>
      <c r="F186" s="9">
        <v>7.63</v>
      </c>
      <c r="G186" s="9">
        <v>35.409999999999997</v>
      </c>
      <c r="H186" s="9">
        <v>235.66</v>
      </c>
      <c r="I186" s="9">
        <v>0.12</v>
      </c>
      <c r="J186" s="9">
        <v>0.3</v>
      </c>
      <c r="K186" s="9">
        <v>43.3</v>
      </c>
      <c r="L186" s="9">
        <v>0.11</v>
      </c>
      <c r="M186" s="9">
        <v>127.95</v>
      </c>
      <c r="N186" s="9">
        <v>139</v>
      </c>
      <c r="O186" s="9">
        <v>30.77</v>
      </c>
      <c r="P186" s="9">
        <v>0.67</v>
      </c>
    </row>
    <row r="187" spans="1:16" ht="25.5" customHeight="1">
      <c r="A187" s="10">
        <v>259</v>
      </c>
      <c r="B187" s="49" t="s">
        <v>39</v>
      </c>
      <c r="C187" s="51"/>
      <c r="D187" s="8">
        <v>200</v>
      </c>
      <c r="E187" s="10">
        <v>1.65</v>
      </c>
      <c r="F187" s="10">
        <v>1.65</v>
      </c>
      <c r="G187" s="10">
        <v>12.4</v>
      </c>
      <c r="H187" s="10">
        <v>71.42</v>
      </c>
      <c r="I187" s="10">
        <v>0.02</v>
      </c>
      <c r="J187" s="10">
        <v>0.15</v>
      </c>
      <c r="K187" s="10">
        <v>10</v>
      </c>
      <c r="L187" s="10">
        <v>0.2</v>
      </c>
      <c r="M187" s="10">
        <v>60.3</v>
      </c>
      <c r="N187" s="10">
        <v>45</v>
      </c>
      <c r="O187" s="10">
        <v>7</v>
      </c>
      <c r="P187" s="10">
        <v>2.8</v>
      </c>
    </row>
    <row r="188" spans="1:16">
      <c r="A188" s="10">
        <v>1</v>
      </c>
      <c r="B188" s="52" t="s">
        <v>28</v>
      </c>
      <c r="C188" s="52"/>
      <c r="D188" s="8">
        <v>30</v>
      </c>
      <c r="E188" s="9">
        <v>2.4300000000000002</v>
      </c>
      <c r="F188" s="9">
        <v>0.3</v>
      </c>
      <c r="G188" s="9">
        <v>14.64</v>
      </c>
      <c r="H188" s="9">
        <v>72.599999999999994</v>
      </c>
      <c r="I188" s="9">
        <v>8.9999999999999993E-3</v>
      </c>
      <c r="J188" s="9">
        <v>0</v>
      </c>
      <c r="K188" s="10">
        <v>0</v>
      </c>
      <c r="L188" s="10">
        <v>0.05</v>
      </c>
      <c r="M188" s="10">
        <v>0.9</v>
      </c>
      <c r="N188" s="10">
        <v>26.1</v>
      </c>
      <c r="O188" s="9">
        <v>0.63</v>
      </c>
      <c r="P188" s="9">
        <v>0.05</v>
      </c>
    </row>
    <row r="189" spans="1:16" ht="15" customHeight="1">
      <c r="A189" s="10">
        <v>2</v>
      </c>
      <c r="B189" s="52" t="s">
        <v>74</v>
      </c>
      <c r="C189" s="52"/>
      <c r="D189" s="8">
        <v>20</v>
      </c>
      <c r="E189" s="10">
        <v>1.7</v>
      </c>
      <c r="F189" s="10">
        <v>0.66</v>
      </c>
      <c r="G189" s="10">
        <v>9.66</v>
      </c>
      <c r="H189" s="10">
        <v>51.8</v>
      </c>
      <c r="I189" s="10">
        <v>0.06</v>
      </c>
      <c r="J189" s="9">
        <v>0</v>
      </c>
      <c r="K189" s="9">
        <v>0</v>
      </c>
      <c r="L189" s="10">
        <v>0.11</v>
      </c>
      <c r="M189" s="10">
        <v>10.5</v>
      </c>
      <c r="N189" s="10">
        <v>47.4</v>
      </c>
      <c r="O189" s="10">
        <v>14.1</v>
      </c>
      <c r="P189" s="10">
        <v>1.1599999999999999</v>
      </c>
    </row>
    <row r="190" spans="1:16" ht="15" customHeight="1">
      <c r="A190" s="11">
        <v>7</v>
      </c>
      <c r="B190" s="52" t="s">
        <v>29</v>
      </c>
      <c r="C190" s="52"/>
      <c r="D190" s="8">
        <v>20</v>
      </c>
      <c r="E190" s="10">
        <v>0.16</v>
      </c>
      <c r="F190" s="10">
        <v>14.5</v>
      </c>
      <c r="G190" s="10">
        <v>0.26</v>
      </c>
      <c r="H190" s="10">
        <v>132.19999999999999</v>
      </c>
      <c r="I190" s="9">
        <v>0</v>
      </c>
      <c r="J190" s="9">
        <v>0</v>
      </c>
      <c r="K190" s="10">
        <v>90</v>
      </c>
      <c r="L190" s="10">
        <v>0.2</v>
      </c>
      <c r="M190" s="10">
        <v>4.8</v>
      </c>
      <c r="N190" s="10">
        <v>6</v>
      </c>
      <c r="O190" s="10">
        <v>0.1</v>
      </c>
      <c r="P190" s="10">
        <v>0.04</v>
      </c>
    </row>
    <row r="191" spans="1:16" ht="15" customHeight="1">
      <c r="A191" s="8">
        <v>536</v>
      </c>
      <c r="B191" s="52" t="s">
        <v>93</v>
      </c>
      <c r="C191" s="52"/>
      <c r="D191" s="8">
        <v>100</v>
      </c>
      <c r="E191" s="10">
        <v>2.8</v>
      </c>
      <c r="F191" s="10">
        <v>3.2</v>
      </c>
      <c r="G191" s="10">
        <v>4.5</v>
      </c>
      <c r="H191" s="10">
        <v>56.4</v>
      </c>
      <c r="I191" s="10">
        <v>0.04</v>
      </c>
      <c r="J191" s="10">
        <v>0.6</v>
      </c>
      <c r="K191" s="10">
        <v>22</v>
      </c>
      <c r="L191" s="10">
        <v>7.0000000000000007E-2</v>
      </c>
      <c r="M191" s="10">
        <v>122</v>
      </c>
      <c r="N191" s="10">
        <v>96</v>
      </c>
      <c r="O191" s="10">
        <v>15</v>
      </c>
      <c r="P191" s="10">
        <v>0.1</v>
      </c>
    </row>
    <row r="192" spans="1:16">
      <c r="A192" s="60" t="s">
        <v>30</v>
      </c>
      <c r="B192" s="61"/>
      <c r="C192" s="62"/>
      <c r="D192" s="8">
        <f>D186+D187+D188+D189+D190+D191</f>
        <v>570</v>
      </c>
      <c r="E192" s="9">
        <f>SUM(E186:E191)</f>
        <v>15.049999999999997</v>
      </c>
      <c r="F192" s="9">
        <f t="shared" ref="F192:P192" si="17">SUM(F186:F191)</f>
        <v>27.94</v>
      </c>
      <c r="G192" s="9">
        <f t="shared" si="17"/>
        <v>76.87</v>
      </c>
      <c r="H192" s="9">
        <f t="shared" si="17"/>
        <v>620.07999999999993</v>
      </c>
      <c r="I192" s="9">
        <f t="shared" si="17"/>
        <v>0.249</v>
      </c>
      <c r="J192" s="9">
        <f t="shared" si="17"/>
        <v>1.0499999999999998</v>
      </c>
      <c r="K192" s="9">
        <f t="shared" si="17"/>
        <v>165.3</v>
      </c>
      <c r="L192" s="9">
        <f t="shared" si="17"/>
        <v>0.74</v>
      </c>
      <c r="M192" s="9">
        <f t="shared" si="17"/>
        <v>326.45000000000005</v>
      </c>
      <c r="N192" s="9">
        <f t="shared" si="17"/>
        <v>359.5</v>
      </c>
      <c r="O192" s="9">
        <f t="shared" si="17"/>
        <v>67.599999999999994</v>
      </c>
      <c r="P192" s="9">
        <f t="shared" si="17"/>
        <v>4.8199999999999994</v>
      </c>
    </row>
    <row r="193" spans="1:16">
      <c r="A193" s="63" t="s">
        <v>31</v>
      </c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</row>
    <row r="194" spans="1:16" ht="15.75" customHeight="1">
      <c r="A194" s="8">
        <v>36</v>
      </c>
      <c r="B194" s="52" t="s">
        <v>100</v>
      </c>
      <c r="C194" s="52"/>
      <c r="D194" s="8">
        <v>100</v>
      </c>
      <c r="E194" s="10">
        <v>1.6</v>
      </c>
      <c r="F194" s="10">
        <v>6.5</v>
      </c>
      <c r="G194" s="10">
        <v>9.1</v>
      </c>
      <c r="H194" s="10">
        <v>114</v>
      </c>
      <c r="I194" s="10">
        <v>0.04</v>
      </c>
      <c r="J194" s="10">
        <v>2.16</v>
      </c>
      <c r="K194" s="10">
        <v>0</v>
      </c>
      <c r="L194" s="10">
        <v>0</v>
      </c>
      <c r="M194" s="10">
        <v>18.010000000000002</v>
      </c>
      <c r="N194" s="10">
        <v>0</v>
      </c>
      <c r="O194" s="10">
        <v>17.989999999999998</v>
      </c>
      <c r="P194" s="10">
        <v>0.54</v>
      </c>
    </row>
    <row r="195" spans="1:16" ht="15" customHeight="1">
      <c r="A195" s="8">
        <v>70</v>
      </c>
      <c r="B195" s="84" t="s">
        <v>84</v>
      </c>
      <c r="C195" s="85"/>
      <c r="D195" s="8">
        <v>250</v>
      </c>
      <c r="E195" s="10">
        <v>2.5</v>
      </c>
      <c r="F195" s="10">
        <v>4.2</v>
      </c>
      <c r="G195" s="10">
        <v>17.399999999999999</v>
      </c>
      <c r="H195" s="10">
        <v>130.87</v>
      </c>
      <c r="I195" s="10">
        <v>0.19</v>
      </c>
      <c r="J195" s="10">
        <v>1.8</v>
      </c>
      <c r="K195" s="10">
        <v>222.9</v>
      </c>
      <c r="L195" s="10">
        <v>0.21</v>
      </c>
      <c r="M195" s="10">
        <v>24.8</v>
      </c>
      <c r="N195" s="10">
        <v>58</v>
      </c>
      <c r="O195" s="10">
        <v>22.8</v>
      </c>
      <c r="P195" s="10">
        <v>1.6</v>
      </c>
    </row>
    <row r="196" spans="1:16" ht="27" customHeight="1">
      <c r="A196" s="8">
        <v>2</v>
      </c>
      <c r="B196" s="49" t="s">
        <v>79</v>
      </c>
      <c r="C196" s="51"/>
      <c r="D196" s="10">
        <v>110</v>
      </c>
      <c r="E196" s="10">
        <v>10.5</v>
      </c>
      <c r="F196" s="10">
        <v>10.5</v>
      </c>
      <c r="G196" s="10">
        <v>9.6999999999999993</v>
      </c>
      <c r="H196" s="10">
        <v>191</v>
      </c>
      <c r="I196" s="10">
        <v>0.08</v>
      </c>
      <c r="J196" s="10">
        <v>1.6</v>
      </c>
      <c r="K196" s="10">
        <v>42.1</v>
      </c>
      <c r="L196" s="10">
        <v>2.5</v>
      </c>
      <c r="M196" s="10">
        <v>25.6</v>
      </c>
      <c r="N196" s="10">
        <v>94.8</v>
      </c>
      <c r="O196" s="10">
        <v>14.1</v>
      </c>
      <c r="P196" s="10">
        <v>1.5</v>
      </c>
    </row>
    <row r="197" spans="1:16" ht="26.25" customHeight="1">
      <c r="A197" s="8">
        <v>197</v>
      </c>
      <c r="B197" s="52" t="s">
        <v>26</v>
      </c>
      <c r="C197" s="52"/>
      <c r="D197" s="8">
        <v>200</v>
      </c>
      <c r="E197" s="10">
        <v>7.1</v>
      </c>
      <c r="F197" s="10">
        <v>5.3</v>
      </c>
      <c r="G197" s="10">
        <v>47.8</v>
      </c>
      <c r="H197" s="10">
        <v>272.16000000000003</v>
      </c>
      <c r="I197" s="10">
        <v>0.01</v>
      </c>
      <c r="J197" s="9">
        <v>0</v>
      </c>
      <c r="K197" s="10">
        <v>28.1</v>
      </c>
      <c r="L197" s="10">
        <v>0.06</v>
      </c>
      <c r="M197" s="10">
        <v>1.5</v>
      </c>
      <c r="N197" s="10">
        <v>1.8</v>
      </c>
      <c r="O197" s="10">
        <v>0.04</v>
      </c>
      <c r="P197" s="9">
        <v>0.01</v>
      </c>
    </row>
    <row r="198" spans="1:16" ht="27.75" customHeight="1">
      <c r="A198" s="8">
        <v>282</v>
      </c>
      <c r="B198" s="52" t="s">
        <v>47</v>
      </c>
      <c r="C198" s="52"/>
      <c r="D198" s="8">
        <v>200</v>
      </c>
      <c r="E198" s="9">
        <v>0.16</v>
      </c>
      <c r="F198" s="10">
        <v>0</v>
      </c>
      <c r="G198" s="10">
        <v>14.99</v>
      </c>
      <c r="H198" s="10">
        <v>60.64</v>
      </c>
      <c r="I198" s="10">
        <v>0.02</v>
      </c>
      <c r="J198" s="10">
        <v>0</v>
      </c>
      <c r="K198" s="10">
        <v>0</v>
      </c>
      <c r="L198" s="10">
        <v>0</v>
      </c>
      <c r="M198" s="10">
        <v>12</v>
      </c>
      <c r="N198" s="10">
        <v>2.4</v>
      </c>
      <c r="O198" s="10">
        <v>0</v>
      </c>
      <c r="P198" s="10">
        <v>0.8</v>
      </c>
    </row>
    <row r="199" spans="1:16" ht="15" customHeight="1">
      <c r="A199" s="10">
        <v>1</v>
      </c>
      <c r="B199" s="52" t="s">
        <v>28</v>
      </c>
      <c r="C199" s="52"/>
      <c r="D199" s="8">
        <v>30</v>
      </c>
      <c r="E199" s="9">
        <v>2.4300000000000002</v>
      </c>
      <c r="F199" s="9">
        <v>0.3</v>
      </c>
      <c r="G199" s="9">
        <v>14.64</v>
      </c>
      <c r="H199" s="9">
        <v>72.599999999999994</v>
      </c>
      <c r="I199" s="9">
        <v>8.9999999999999993E-3</v>
      </c>
      <c r="J199" s="9">
        <v>0</v>
      </c>
      <c r="K199" s="10">
        <v>0</v>
      </c>
      <c r="L199" s="10">
        <v>0.05</v>
      </c>
      <c r="M199" s="10">
        <v>0.9</v>
      </c>
      <c r="N199" s="10">
        <v>26.1</v>
      </c>
      <c r="O199" s="9">
        <v>0.63</v>
      </c>
      <c r="P199" s="9">
        <v>0.05</v>
      </c>
    </row>
    <row r="200" spans="1:16" ht="15" customHeight="1">
      <c r="A200" s="10">
        <v>2</v>
      </c>
      <c r="B200" s="52" t="s">
        <v>74</v>
      </c>
      <c r="C200" s="52"/>
      <c r="D200" s="8">
        <v>20</v>
      </c>
      <c r="E200" s="10">
        <v>1.7</v>
      </c>
      <c r="F200" s="10">
        <v>0.66</v>
      </c>
      <c r="G200" s="10">
        <v>9.66</v>
      </c>
      <c r="H200" s="10">
        <v>51.8</v>
      </c>
      <c r="I200" s="10">
        <v>0.06</v>
      </c>
      <c r="J200" s="9">
        <v>0</v>
      </c>
      <c r="K200" s="9">
        <v>0</v>
      </c>
      <c r="L200" s="10">
        <v>0.11</v>
      </c>
      <c r="M200" s="10">
        <v>10.5</v>
      </c>
      <c r="N200" s="10">
        <v>47.4</v>
      </c>
      <c r="O200" s="10">
        <v>14.1</v>
      </c>
      <c r="P200" s="10">
        <v>1.1599999999999999</v>
      </c>
    </row>
    <row r="201" spans="1:16">
      <c r="A201" s="60" t="s">
        <v>43</v>
      </c>
      <c r="B201" s="61"/>
      <c r="C201" s="62"/>
      <c r="D201" s="8">
        <f>SUM(D194:D200)</f>
        <v>910</v>
      </c>
      <c r="E201" s="9">
        <f>SUM(E194:E200)</f>
        <v>25.99</v>
      </c>
      <c r="F201" s="9">
        <f t="shared" ref="F201:P201" si="18">SUM(F194:F200)</f>
        <v>27.46</v>
      </c>
      <c r="G201" s="9">
        <f t="shared" si="18"/>
        <v>123.28999999999999</v>
      </c>
      <c r="H201" s="9">
        <f t="shared" si="18"/>
        <v>893.06999999999994</v>
      </c>
      <c r="I201" s="9">
        <f t="shared" si="18"/>
        <v>0.40900000000000003</v>
      </c>
      <c r="J201" s="9">
        <f t="shared" si="18"/>
        <v>5.5600000000000005</v>
      </c>
      <c r="K201" s="9">
        <f t="shared" si="18"/>
        <v>293.10000000000002</v>
      </c>
      <c r="L201" s="9">
        <f t="shared" si="18"/>
        <v>2.9299999999999997</v>
      </c>
      <c r="M201" s="9">
        <f t="shared" si="18"/>
        <v>93.31</v>
      </c>
      <c r="N201" s="9">
        <f t="shared" si="18"/>
        <v>230.50000000000003</v>
      </c>
      <c r="O201" s="9">
        <f t="shared" si="18"/>
        <v>69.66</v>
      </c>
      <c r="P201" s="9">
        <f t="shared" si="18"/>
        <v>5.66</v>
      </c>
    </row>
    <row r="202" spans="1:16">
      <c r="A202" s="58" t="s">
        <v>35</v>
      </c>
      <c r="B202" s="58"/>
      <c r="C202" s="58"/>
      <c r="D202" s="58"/>
      <c r="E202" s="9">
        <f>E192+E201</f>
        <v>41.039999999999992</v>
      </c>
      <c r="F202" s="9">
        <f t="shared" ref="F202:P202" si="19">F192+F201</f>
        <v>55.400000000000006</v>
      </c>
      <c r="G202" s="9">
        <f t="shared" si="19"/>
        <v>200.16</v>
      </c>
      <c r="H202" s="9">
        <f t="shared" si="19"/>
        <v>1513.1499999999999</v>
      </c>
      <c r="I202" s="9">
        <f t="shared" si="19"/>
        <v>0.65800000000000003</v>
      </c>
      <c r="J202" s="9">
        <f t="shared" si="19"/>
        <v>6.61</v>
      </c>
      <c r="K202" s="9">
        <f t="shared" si="19"/>
        <v>458.40000000000003</v>
      </c>
      <c r="L202" s="9">
        <f t="shared" si="19"/>
        <v>3.67</v>
      </c>
      <c r="M202" s="9">
        <f t="shared" si="19"/>
        <v>419.76000000000005</v>
      </c>
      <c r="N202" s="9">
        <f t="shared" si="19"/>
        <v>590</v>
      </c>
      <c r="O202" s="9">
        <f t="shared" si="19"/>
        <v>137.26</v>
      </c>
      <c r="P202" s="9">
        <f t="shared" si="19"/>
        <v>10.48</v>
      </c>
    </row>
    <row r="203" spans="1:16">
      <c r="A203" s="28"/>
      <c r="B203" s="28"/>
      <c r="C203" s="28"/>
      <c r="D203" s="28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</row>
    <row r="204" spans="1:16">
      <c r="A204" s="28"/>
      <c r="B204" s="28"/>
      <c r="C204" s="28"/>
      <c r="D204" s="28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</row>
    <row r="205" spans="1:16">
      <c r="A205" s="28"/>
      <c r="B205" s="28"/>
      <c r="C205" s="28"/>
      <c r="D205" s="28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</row>
    <row r="206" spans="1:16">
      <c r="A206" s="12" t="s">
        <v>0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70"/>
      <c r="L206" s="70"/>
      <c r="M206" s="70"/>
      <c r="N206" s="70"/>
      <c r="O206" s="70"/>
      <c r="P206" s="70"/>
    </row>
    <row r="207" spans="1:16">
      <c r="A207" s="71" t="s">
        <v>59</v>
      </c>
      <c r="B207" s="71"/>
      <c r="C207" s="71"/>
      <c r="D207" s="71"/>
      <c r="E207" s="71"/>
      <c r="F207" s="71"/>
      <c r="G207" s="71"/>
      <c r="H207" s="71"/>
      <c r="I207" s="71"/>
      <c r="J207" s="71"/>
      <c r="K207" s="71"/>
      <c r="L207" s="71"/>
      <c r="M207" s="71"/>
      <c r="N207" s="71"/>
      <c r="O207" s="71"/>
      <c r="P207" s="71"/>
    </row>
    <row r="208" spans="1:16" ht="15" customHeight="1">
      <c r="A208" s="14"/>
      <c r="B208" s="13"/>
      <c r="C208" s="13"/>
      <c r="D208" s="13"/>
      <c r="E208" s="15" t="s">
        <v>2</v>
      </c>
      <c r="F208" s="72">
        <v>8</v>
      </c>
      <c r="G208" s="73"/>
      <c r="H208" s="73"/>
      <c r="I208" s="74" t="s">
        <v>3</v>
      </c>
      <c r="J208" s="74"/>
      <c r="K208" s="75" t="s">
        <v>103</v>
      </c>
      <c r="L208" s="75"/>
      <c r="M208" s="75"/>
      <c r="N208" s="75"/>
      <c r="O208" s="75"/>
      <c r="P208" s="75"/>
    </row>
    <row r="209" spans="1:16">
      <c r="A209" s="13"/>
      <c r="B209" s="13"/>
      <c r="C209" s="13"/>
      <c r="D209" s="74" t="s">
        <v>4</v>
      </c>
      <c r="E209" s="74"/>
      <c r="F209" s="16" t="s">
        <v>55</v>
      </c>
      <c r="G209" s="13"/>
      <c r="H209" s="13"/>
      <c r="I209" s="74" t="s">
        <v>6</v>
      </c>
      <c r="J209" s="74"/>
      <c r="K209" s="76" t="s">
        <v>71</v>
      </c>
      <c r="L209" s="76"/>
      <c r="M209" s="76"/>
      <c r="N209" s="76"/>
      <c r="O209" s="76"/>
      <c r="P209" s="76"/>
    </row>
    <row r="210" spans="1:16">
      <c r="A210" s="66" t="s">
        <v>7</v>
      </c>
      <c r="B210" s="66" t="s">
        <v>8</v>
      </c>
      <c r="C210" s="66"/>
      <c r="D210" s="66" t="s">
        <v>9</v>
      </c>
      <c r="E210" s="64" t="s">
        <v>10</v>
      </c>
      <c r="F210" s="64"/>
      <c r="G210" s="64"/>
      <c r="H210" s="66" t="s">
        <v>11</v>
      </c>
      <c r="I210" s="64" t="s">
        <v>12</v>
      </c>
      <c r="J210" s="64"/>
      <c r="K210" s="64"/>
      <c r="L210" s="64"/>
      <c r="M210" s="64" t="s">
        <v>13</v>
      </c>
      <c r="N210" s="64"/>
      <c r="O210" s="64"/>
      <c r="P210" s="64"/>
    </row>
    <row r="211" spans="1:16">
      <c r="A211" s="67"/>
      <c r="B211" s="68"/>
      <c r="C211" s="69"/>
      <c r="D211" s="67"/>
      <c r="E211" s="17" t="s">
        <v>14</v>
      </c>
      <c r="F211" s="17" t="s">
        <v>15</v>
      </c>
      <c r="G211" s="17" t="s">
        <v>16</v>
      </c>
      <c r="H211" s="67"/>
      <c r="I211" s="17" t="s">
        <v>17</v>
      </c>
      <c r="J211" s="17" t="s">
        <v>18</v>
      </c>
      <c r="K211" s="17" t="s">
        <v>19</v>
      </c>
      <c r="L211" s="17" t="s">
        <v>20</v>
      </c>
      <c r="M211" s="17" t="s">
        <v>21</v>
      </c>
      <c r="N211" s="17" t="s">
        <v>22</v>
      </c>
      <c r="O211" s="17" t="s">
        <v>23</v>
      </c>
      <c r="P211" s="17" t="s">
        <v>24</v>
      </c>
    </row>
    <row r="212" spans="1:16">
      <c r="A212" s="18">
        <v>1</v>
      </c>
      <c r="B212" s="65">
        <v>2</v>
      </c>
      <c r="C212" s="65"/>
      <c r="D212" s="18">
        <v>3</v>
      </c>
      <c r="E212" s="18">
        <v>4</v>
      </c>
      <c r="F212" s="18">
        <v>5</v>
      </c>
      <c r="G212" s="18">
        <v>6</v>
      </c>
      <c r="H212" s="18">
        <v>7</v>
      </c>
      <c r="I212" s="18">
        <v>8</v>
      </c>
      <c r="J212" s="18">
        <v>9</v>
      </c>
      <c r="K212" s="18">
        <v>10</v>
      </c>
      <c r="L212" s="18">
        <v>11</v>
      </c>
      <c r="M212" s="18">
        <v>12</v>
      </c>
      <c r="N212" s="18">
        <v>13</v>
      </c>
      <c r="O212" s="18">
        <v>14</v>
      </c>
      <c r="P212" s="18">
        <v>15</v>
      </c>
    </row>
    <row r="213" spans="1:16">
      <c r="A213" s="63" t="s">
        <v>37</v>
      </c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</row>
    <row r="214" spans="1:16" ht="12.75" customHeight="1">
      <c r="A214" s="8">
        <v>42</v>
      </c>
      <c r="B214" s="52" t="s">
        <v>52</v>
      </c>
      <c r="C214" s="52"/>
      <c r="D214" s="8">
        <v>100</v>
      </c>
      <c r="E214" s="10">
        <v>1.4</v>
      </c>
      <c r="F214" s="10">
        <v>2.6</v>
      </c>
      <c r="G214" s="10">
        <v>8.1999999999999993</v>
      </c>
      <c r="H214" s="10">
        <v>66</v>
      </c>
      <c r="I214" s="10">
        <v>0.05</v>
      </c>
      <c r="J214" s="10">
        <v>13.28</v>
      </c>
      <c r="K214" s="9">
        <v>0</v>
      </c>
      <c r="L214" s="9">
        <v>0</v>
      </c>
      <c r="M214" s="10">
        <v>28.03</v>
      </c>
      <c r="N214" s="10">
        <v>0</v>
      </c>
      <c r="O214" s="10">
        <v>19.489999999999998</v>
      </c>
      <c r="P214" s="10">
        <v>0.84</v>
      </c>
    </row>
    <row r="215" spans="1:16" ht="13.5" customHeight="1">
      <c r="A215" s="8">
        <v>123</v>
      </c>
      <c r="B215" s="52" t="s">
        <v>85</v>
      </c>
      <c r="C215" s="52"/>
      <c r="D215" s="8">
        <v>200</v>
      </c>
      <c r="E215" s="10">
        <v>21.5</v>
      </c>
      <c r="F215" s="10">
        <v>22.69</v>
      </c>
      <c r="G215" s="10">
        <v>54.05</v>
      </c>
      <c r="H215" s="10">
        <v>462.03</v>
      </c>
      <c r="I215" s="10">
        <v>0.05</v>
      </c>
      <c r="J215" s="10">
        <v>2.12</v>
      </c>
      <c r="K215" s="10">
        <v>260</v>
      </c>
      <c r="L215" s="10">
        <v>5.8</v>
      </c>
      <c r="M215" s="10">
        <v>17.03</v>
      </c>
      <c r="N215" s="10">
        <v>14.95</v>
      </c>
      <c r="O215" s="10">
        <v>16.54</v>
      </c>
      <c r="P215" s="10">
        <v>0.97</v>
      </c>
    </row>
    <row r="216" spans="1:16" ht="24" customHeight="1">
      <c r="A216" s="8">
        <v>20</v>
      </c>
      <c r="B216" s="52" t="s">
        <v>91</v>
      </c>
      <c r="C216" s="52"/>
      <c r="D216" s="8">
        <v>200</v>
      </c>
      <c r="E216" s="9">
        <v>0</v>
      </c>
      <c r="F216" s="9">
        <v>0</v>
      </c>
      <c r="G216" s="10">
        <v>19</v>
      </c>
      <c r="H216" s="10">
        <v>80</v>
      </c>
      <c r="I216" s="10">
        <v>0.3</v>
      </c>
      <c r="J216" s="10">
        <v>20</v>
      </c>
      <c r="K216" s="10">
        <v>0.12</v>
      </c>
      <c r="L216" s="10">
        <v>2.34</v>
      </c>
      <c r="M216" s="10">
        <v>1.7</v>
      </c>
      <c r="N216" s="9">
        <v>0</v>
      </c>
      <c r="O216" s="10">
        <v>0.53</v>
      </c>
      <c r="P216" s="10">
        <v>0.14000000000000001</v>
      </c>
    </row>
    <row r="217" spans="1:16">
      <c r="A217" s="10">
        <v>1</v>
      </c>
      <c r="B217" s="52" t="s">
        <v>28</v>
      </c>
      <c r="C217" s="52"/>
      <c r="D217" s="8">
        <v>30</v>
      </c>
      <c r="E217" s="9">
        <v>2.4300000000000002</v>
      </c>
      <c r="F217" s="9">
        <v>0.3</v>
      </c>
      <c r="G217" s="9">
        <v>14.64</v>
      </c>
      <c r="H217" s="9">
        <v>72.599999999999994</v>
      </c>
      <c r="I217" s="9">
        <v>8.9999999999999993E-3</v>
      </c>
      <c r="J217" s="9">
        <v>0</v>
      </c>
      <c r="K217" s="10">
        <v>0</v>
      </c>
      <c r="L217" s="10">
        <v>0.05</v>
      </c>
      <c r="M217" s="10">
        <v>0.9</v>
      </c>
      <c r="N217" s="10">
        <v>26.1</v>
      </c>
      <c r="O217" s="9">
        <v>0.63</v>
      </c>
      <c r="P217" s="9">
        <v>0.05</v>
      </c>
    </row>
    <row r="218" spans="1:16" ht="15" customHeight="1">
      <c r="A218" s="10">
        <v>2</v>
      </c>
      <c r="B218" s="52" t="s">
        <v>74</v>
      </c>
      <c r="C218" s="52"/>
      <c r="D218" s="8">
        <v>20</v>
      </c>
      <c r="E218" s="10">
        <v>1.7</v>
      </c>
      <c r="F218" s="10">
        <v>0.66</v>
      </c>
      <c r="G218" s="10">
        <v>9.66</v>
      </c>
      <c r="H218" s="10">
        <v>51.8</v>
      </c>
      <c r="I218" s="10">
        <v>0.06</v>
      </c>
      <c r="J218" s="9">
        <v>0</v>
      </c>
      <c r="K218" s="9">
        <v>0</v>
      </c>
      <c r="L218" s="10">
        <v>0.11</v>
      </c>
      <c r="M218" s="10">
        <v>10.5</v>
      </c>
      <c r="N218" s="10">
        <v>47.4</v>
      </c>
      <c r="O218" s="10">
        <v>14.1</v>
      </c>
      <c r="P218" s="10">
        <v>1.1599999999999999</v>
      </c>
    </row>
    <row r="219" spans="1:16">
      <c r="A219" s="60" t="s">
        <v>46</v>
      </c>
      <c r="B219" s="61"/>
      <c r="C219" s="62"/>
      <c r="D219" s="8">
        <f>D214+D215+D216+D217+D218</f>
        <v>550</v>
      </c>
      <c r="E219" s="9">
        <f>E214+E215+E216+E217+E218</f>
        <v>27.029999999999998</v>
      </c>
      <c r="F219" s="9">
        <f t="shared" ref="F219:P219" si="20">F214+F215+F216+F217+F218</f>
        <v>26.250000000000004</v>
      </c>
      <c r="G219" s="9">
        <f t="shared" si="20"/>
        <v>105.55</v>
      </c>
      <c r="H219" s="9">
        <f t="shared" si="20"/>
        <v>732.43</v>
      </c>
      <c r="I219" s="9">
        <f t="shared" si="20"/>
        <v>0.46900000000000003</v>
      </c>
      <c r="J219" s="9">
        <f t="shared" si="20"/>
        <v>35.4</v>
      </c>
      <c r="K219" s="9">
        <f t="shared" si="20"/>
        <v>260.12</v>
      </c>
      <c r="L219" s="9">
        <f t="shared" si="20"/>
        <v>8.3000000000000007</v>
      </c>
      <c r="M219" s="9">
        <f t="shared" si="20"/>
        <v>58.160000000000004</v>
      </c>
      <c r="N219" s="9">
        <f t="shared" si="20"/>
        <v>88.449999999999989</v>
      </c>
      <c r="O219" s="9">
        <f t="shared" si="20"/>
        <v>51.290000000000006</v>
      </c>
      <c r="P219" s="9">
        <f t="shared" si="20"/>
        <v>3.16</v>
      </c>
    </row>
    <row r="220" spans="1:16">
      <c r="A220" s="63" t="s">
        <v>31</v>
      </c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</row>
    <row r="221" spans="1:16" ht="41.25" customHeight="1">
      <c r="A221" s="8">
        <v>20</v>
      </c>
      <c r="B221" s="49" t="s">
        <v>101</v>
      </c>
      <c r="C221" s="51"/>
      <c r="D221" s="8">
        <v>100</v>
      </c>
      <c r="E221" s="10">
        <v>1.6</v>
      </c>
      <c r="F221" s="10">
        <v>6.7</v>
      </c>
      <c r="G221" s="10">
        <v>4.7</v>
      </c>
      <c r="H221" s="10">
        <v>89</v>
      </c>
      <c r="I221" s="10">
        <v>7.0000000000000007E-2</v>
      </c>
      <c r="J221" s="10">
        <v>3.84</v>
      </c>
      <c r="K221" s="10">
        <v>0</v>
      </c>
      <c r="L221" s="10">
        <v>0</v>
      </c>
      <c r="M221" s="10">
        <v>23.83</v>
      </c>
      <c r="N221" s="10">
        <v>0</v>
      </c>
      <c r="O221" s="10">
        <v>23.85</v>
      </c>
      <c r="P221" s="10">
        <v>0.56000000000000005</v>
      </c>
    </row>
    <row r="222" spans="1:16" ht="26.25" customHeight="1">
      <c r="A222" s="8">
        <v>57</v>
      </c>
      <c r="B222" s="52" t="s">
        <v>94</v>
      </c>
      <c r="C222" s="52"/>
      <c r="D222" s="8">
        <v>250</v>
      </c>
      <c r="E222" s="10">
        <v>3.38</v>
      </c>
      <c r="F222" s="10">
        <v>4.38</v>
      </c>
      <c r="G222" s="10">
        <v>17.09</v>
      </c>
      <c r="H222" s="10">
        <v>119.65</v>
      </c>
      <c r="I222" s="10">
        <v>0.04</v>
      </c>
      <c r="J222" s="10">
        <v>1.88</v>
      </c>
      <c r="K222" s="10">
        <v>250.1</v>
      </c>
      <c r="L222" s="10">
        <v>1.78</v>
      </c>
      <c r="M222" s="10">
        <v>8.5</v>
      </c>
      <c r="N222" s="10">
        <v>32.83</v>
      </c>
      <c r="O222" s="10">
        <v>19</v>
      </c>
      <c r="P222" s="10">
        <v>0.61</v>
      </c>
    </row>
    <row r="223" spans="1:16" ht="15" customHeight="1">
      <c r="A223" s="8">
        <v>133</v>
      </c>
      <c r="B223" s="49" t="s">
        <v>51</v>
      </c>
      <c r="C223" s="51"/>
      <c r="D223" s="8">
        <v>200</v>
      </c>
      <c r="E223" s="10">
        <v>5.05</v>
      </c>
      <c r="F223" s="10">
        <v>6.49</v>
      </c>
      <c r="G223" s="10">
        <v>22.85</v>
      </c>
      <c r="H223" s="10">
        <v>166.93</v>
      </c>
      <c r="I223" s="9">
        <v>0.01</v>
      </c>
      <c r="J223" s="10">
        <v>0.09</v>
      </c>
      <c r="K223" s="10">
        <v>35.909999999999997</v>
      </c>
      <c r="L223" s="10">
        <v>7.0000000000000007E-2</v>
      </c>
      <c r="M223" s="10">
        <v>37.03</v>
      </c>
      <c r="N223" s="10">
        <v>28.57</v>
      </c>
      <c r="O223" s="10">
        <v>4.17</v>
      </c>
      <c r="P223" s="10">
        <v>0.05</v>
      </c>
    </row>
    <row r="224" spans="1:16" ht="24.75" customHeight="1">
      <c r="A224" s="8">
        <v>1</v>
      </c>
      <c r="B224" s="49" t="s">
        <v>76</v>
      </c>
      <c r="C224" s="51"/>
      <c r="D224" s="10">
        <v>100</v>
      </c>
      <c r="E224" s="10">
        <v>10.3</v>
      </c>
      <c r="F224" s="10">
        <v>10.3</v>
      </c>
      <c r="G224" s="10">
        <v>9.5</v>
      </c>
      <c r="H224" s="10">
        <v>188</v>
      </c>
      <c r="I224" s="10">
        <v>0.08</v>
      </c>
      <c r="J224" s="10">
        <v>1.6</v>
      </c>
      <c r="K224" s="10">
        <v>41.4</v>
      </c>
      <c r="L224" s="10">
        <v>2.5</v>
      </c>
      <c r="M224" s="10">
        <v>25.14</v>
      </c>
      <c r="N224" s="10">
        <v>92.5</v>
      </c>
      <c r="O224" s="10">
        <v>13.8</v>
      </c>
      <c r="P224" s="10">
        <v>1.49</v>
      </c>
    </row>
    <row r="225" spans="1:16" ht="28.5" customHeight="1">
      <c r="A225" s="8">
        <v>313</v>
      </c>
      <c r="B225" s="52" t="s">
        <v>70</v>
      </c>
      <c r="C225" s="52"/>
      <c r="D225" s="8">
        <v>200</v>
      </c>
      <c r="E225" s="10">
        <v>0.1</v>
      </c>
      <c r="F225" s="10">
        <v>0</v>
      </c>
      <c r="G225" s="10">
        <v>20.399999999999999</v>
      </c>
      <c r="H225" s="10">
        <v>79</v>
      </c>
      <c r="I225" s="10">
        <v>3.0000000000000001E-3</v>
      </c>
      <c r="J225" s="10">
        <v>2.4</v>
      </c>
      <c r="K225" s="10">
        <v>0</v>
      </c>
      <c r="L225" s="10">
        <v>0</v>
      </c>
      <c r="M225" s="10">
        <v>3.88</v>
      </c>
      <c r="N225" s="10">
        <v>0</v>
      </c>
      <c r="O225" s="10">
        <v>1.24</v>
      </c>
      <c r="P225" s="10">
        <v>0.09</v>
      </c>
    </row>
    <row r="226" spans="1:16" ht="15" customHeight="1">
      <c r="A226" s="10">
        <v>1</v>
      </c>
      <c r="B226" s="52" t="s">
        <v>28</v>
      </c>
      <c r="C226" s="52"/>
      <c r="D226" s="8">
        <v>30</v>
      </c>
      <c r="E226" s="9">
        <v>2.4300000000000002</v>
      </c>
      <c r="F226" s="9">
        <v>0.3</v>
      </c>
      <c r="G226" s="9">
        <v>14.64</v>
      </c>
      <c r="H226" s="9">
        <v>72.599999999999994</v>
      </c>
      <c r="I226" s="9">
        <v>8.9999999999999993E-3</v>
      </c>
      <c r="J226" s="9">
        <v>0</v>
      </c>
      <c r="K226" s="10">
        <v>0</v>
      </c>
      <c r="L226" s="10">
        <v>0.05</v>
      </c>
      <c r="M226" s="10">
        <v>0.9</v>
      </c>
      <c r="N226" s="10">
        <v>26.1</v>
      </c>
      <c r="O226" s="9">
        <v>0.63</v>
      </c>
      <c r="P226" s="9">
        <v>0.05</v>
      </c>
    </row>
    <row r="227" spans="1:16" ht="15" customHeight="1">
      <c r="A227" s="8">
        <v>2</v>
      </c>
      <c r="B227" s="52" t="s">
        <v>75</v>
      </c>
      <c r="C227" s="52"/>
      <c r="D227" s="8">
        <v>30</v>
      </c>
      <c r="E227" s="10">
        <v>2.5499999999999998</v>
      </c>
      <c r="F227" s="10">
        <v>0.99</v>
      </c>
      <c r="G227" s="10">
        <v>14.49</v>
      </c>
      <c r="H227" s="10">
        <v>77.7</v>
      </c>
      <c r="I227" s="10">
        <v>0.09</v>
      </c>
      <c r="J227" s="9">
        <v>0</v>
      </c>
      <c r="K227" s="9">
        <v>0</v>
      </c>
      <c r="L227" s="10">
        <v>0.16</v>
      </c>
      <c r="M227" s="10">
        <v>15.75</v>
      </c>
      <c r="N227" s="10">
        <v>71.099999999999994</v>
      </c>
      <c r="O227" s="10">
        <v>21.15</v>
      </c>
      <c r="P227" s="10">
        <v>1.75</v>
      </c>
    </row>
    <row r="228" spans="1:16">
      <c r="A228" s="8">
        <v>588</v>
      </c>
      <c r="B228" s="52" t="s">
        <v>40</v>
      </c>
      <c r="C228" s="52"/>
      <c r="D228" s="8">
        <v>100</v>
      </c>
      <c r="E228" s="9">
        <v>0.4</v>
      </c>
      <c r="F228" s="9">
        <v>0.4</v>
      </c>
      <c r="G228" s="9">
        <v>9.8000000000000007</v>
      </c>
      <c r="H228" s="9">
        <v>47</v>
      </c>
      <c r="I228" s="9">
        <v>0.03</v>
      </c>
      <c r="J228" s="9">
        <v>10</v>
      </c>
      <c r="K228" s="9">
        <v>5</v>
      </c>
      <c r="L228" s="9">
        <v>0.2</v>
      </c>
      <c r="M228" s="9">
        <v>16</v>
      </c>
      <c r="N228" s="9">
        <v>11</v>
      </c>
      <c r="O228" s="9">
        <v>9</v>
      </c>
      <c r="P228" s="9">
        <v>2.2000000000000002</v>
      </c>
    </row>
    <row r="229" spans="1:16">
      <c r="A229" s="60" t="s">
        <v>43</v>
      </c>
      <c r="B229" s="61"/>
      <c r="C229" s="62"/>
      <c r="D229" s="8">
        <f>D221+D222+D223+D225+D226+D228</f>
        <v>880</v>
      </c>
      <c r="E229" s="9">
        <f>SUM(E221:E228)</f>
        <v>25.810000000000002</v>
      </c>
      <c r="F229" s="9">
        <f t="shared" ref="F229:P229" si="21">SUM(F221:F228)</f>
        <v>29.56</v>
      </c>
      <c r="G229" s="9">
        <f t="shared" si="21"/>
        <v>113.46999999999998</v>
      </c>
      <c r="H229" s="9">
        <f t="shared" si="21"/>
        <v>839.88000000000011</v>
      </c>
      <c r="I229" s="9">
        <f t="shared" si="21"/>
        <v>0.33200000000000007</v>
      </c>
      <c r="J229" s="9">
        <f t="shared" si="21"/>
        <v>19.810000000000002</v>
      </c>
      <c r="K229" s="9">
        <f t="shared" si="21"/>
        <v>332.40999999999997</v>
      </c>
      <c r="L229" s="9">
        <f t="shared" si="21"/>
        <v>4.76</v>
      </c>
      <c r="M229" s="9">
        <f t="shared" si="21"/>
        <v>131.03</v>
      </c>
      <c r="N229" s="9">
        <f t="shared" si="21"/>
        <v>262.10000000000002</v>
      </c>
      <c r="O229" s="9">
        <f t="shared" si="21"/>
        <v>92.84</v>
      </c>
      <c r="P229" s="9">
        <f t="shared" si="21"/>
        <v>6.8</v>
      </c>
    </row>
    <row r="230" spans="1:16">
      <c r="A230" s="58" t="s">
        <v>35</v>
      </c>
      <c r="B230" s="58"/>
      <c r="C230" s="58"/>
      <c r="D230" s="58"/>
      <c r="E230" s="9">
        <f t="shared" ref="E230:P230" si="22">E219+E229</f>
        <v>52.84</v>
      </c>
      <c r="F230" s="9">
        <f t="shared" si="22"/>
        <v>55.81</v>
      </c>
      <c r="G230" s="9">
        <f t="shared" si="22"/>
        <v>219.01999999999998</v>
      </c>
      <c r="H230" s="9">
        <f t="shared" si="22"/>
        <v>1572.31</v>
      </c>
      <c r="I230" s="9">
        <f t="shared" si="22"/>
        <v>0.80100000000000016</v>
      </c>
      <c r="J230" s="9">
        <f t="shared" si="22"/>
        <v>55.21</v>
      </c>
      <c r="K230" s="9">
        <f t="shared" si="22"/>
        <v>592.53</v>
      </c>
      <c r="L230" s="9">
        <f t="shared" si="22"/>
        <v>13.06</v>
      </c>
      <c r="M230" s="9">
        <f t="shared" si="22"/>
        <v>189.19</v>
      </c>
      <c r="N230" s="9">
        <f t="shared" si="22"/>
        <v>350.55</v>
      </c>
      <c r="O230" s="9">
        <f t="shared" si="22"/>
        <v>144.13</v>
      </c>
      <c r="P230" s="9">
        <f t="shared" si="22"/>
        <v>9.9600000000000009</v>
      </c>
    </row>
    <row r="231" spans="1:16">
      <c r="A231" s="28"/>
      <c r="B231" s="28"/>
      <c r="C231" s="28"/>
      <c r="D231" s="28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</row>
    <row r="232" spans="1:16">
      <c r="A232" s="28"/>
      <c r="B232" s="28"/>
      <c r="C232" s="28"/>
      <c r="D232" s="28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</row>
    <row r="233" spans="1:16">
      <c r="A233" s="28"/>
      <c r="B233" s="28"/>
      <c r="C233" s="28"/>
      <c r="D233" s="28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</row>
    <row r="234" spans="1:16">
      <c r="A234" s="28"/>
      <c r="B234" s="28"/>
      <c r="C234" s="28"/>
      <c r="D234" s="28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</row>
    <row r="235" spans="1:16">
      <c r="A235" s="12" t="s">
        <v>0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70"/>
      <c r="L235" s="70"/>
      <c r="M235" s="70"/>
      <c r="N235" s="70"/>
      <c r="O235" s="70"/>
      <c r="P235" s="70"/>
    </row>
    <row r="236" spans="1:16">
      <c r="A236" s="71" t="s">
        <v>62</v>
      </c>
      <c r="B236" s="71"/>
      <c r="C236" s="71"/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</row>
    <row r="237" spans="1:16" ht="15" customHeight="1">
      <c r="A237" s="14"/>
      <c r="B237" s="13"/>
      <c r="C237" s="13"/>
      <c r="D237" s="13"/>
      <c r="E237" s="15" t="s">
        <v>2</v>
      </c>
      <c r="F237" s="72">
        <v>9</v>
      </c>
      <c r="G237" s="73"/>
      <c r="H237" s="73"/>
      <c r="I237" s="74" t="s">
        <v>3</v>
      </c>
      <c r="J237" s="74"/>
      <c r="K237" s="75" t="s">
        <v>103</v>
      </c>
      <c r="L237" s="75"/>
      <c r="M237" s="75"/>
      <c r="N237" s="75"/>
      <c r="O237" s="75"/>
      <c r="P237" s="75"/>
    </row>
    <row r="238" spans="1:16">
      <c r="A238" s="13"/>
      <c r="B238" s="13"/>
      <c r="C238" s="13"/>
      <c r="D238" s="74" t="s">
        <v>4</v>
      </c>
      <c r="E238" s="74"/>
      <c r="F238" s="16" t="s">
        <v>55</v>
      </c>
      <c r="G238" s="13"/>
      <c r="H238" s="13"/>
      <c r="I238" s="74" t="s">
        <v>6</v>
      </c>
      <c r="J238" s="74"/>
      <c r="K238" s="76" t="s">
        <v>71</v>
      </c>
      <c r="L238" s="76"/>
      <c r="M238" s="76"/>
      <c r="N238" s="76"/>
      <c r="O238" s="76"/>
      <c r="P238" s="76"/>
    </row>
    <row r="239" spans="1:16">
      <c r="A239" s="66" t="s">
        <v>7</v>
      </c>
      <c r="B239" s="66" t="s">
        <v>8</v>
      </c>
      <c r="C239" s="66"/>
      <c r="D239" s="66" t="s">
        <v>9</v>
      </c>
      <c r="E239" s="64" t="s">
        <v>10</v>
      </c>
      <c r="F239" s="64"/>
      <c r="G239" s="64"/>
      <c r="H239" s="66" t="s">
        <v>11</v>
      </c>
      <c r="I239" s="64" t="s">
        <v>12</v>
      </c>
      <c r="J239" s="64"/>
      <c r="K239" s="64"/>
      <c r="L239" s="64"/>
      <c r="M239" s="64" t="s">
        <v>13</v>
      </c>
      <c r="N239" s="64"/>
      <c r="O239" s="64"/>
      <c r="P239" s="64"/>
    </row>
    <row r="240" spans="1:16">
      <c r="A240" s="67"/>
      <c r="B240" s="68"/>
      <c r="C240" s="69"/>
      <c r="D240" s="67"/>
      <c r="E240" s="17" t="s">
        <v>14</v>
      </c>
      <c r="F240" s="17" t="s">
        <v>15</v>
      </c>
      <c r="G240" s="17" t="s">
        <v>16</v>
      </c>
      <c r="H240" s="67"/>
      <c r="I240" s="17" t="s">
        <v>17</v>
      </c>
      <c r="J240" s="17" t="s">
        <v>18</v>
      </c>
      <c r="K240" s="17" t="s">
        <v>19</v>
      </c>
      <c r="L240" s="17" t="s">
        <v>20</v>
      </c>
      <c r="M240" s="17" t="s">
        <v>21</v>
      </c>
      <c r="N240" s="17" t="s">
        <v>22</v>
      </c>
      <c r="O240" s="17" t="s">
        <v>23</v>
      </c>
      <c r="P240" s="17" t="s">
        <v>24</v>
      </c>
    </row>
    <row r="241" spans="1:16">
      <c r="A241" s="18">
        <v>1</v>
      </c>
      <c r="B241" s="65">
        <v>2</v>
      </c>
      <c r="C241" s="65"/>
      <c r="D241" s="18">
        <v>3</v>
      </c>
      <c r="E241" s="18">
        <v>4</v>
      </c>
      <c r="F241" s="18">
        <v>5</v>
      </c>
      <c r="G241" s="18">
        <v>6</v>
      </c>
      <c r="H241" s="18">
        <v>7</v>
      </c>
      <c r="I241" s="18">
        <v>8</v>
      </c>
      <c r="J241" s="18">
        <v>9</v>
      </c>
      <c r="K241" s="18">
        <v>10</v>
      </c>
      <c r="L241" s="18">
        <v>11</v>
      </c>
      <c r="M241" s="18">
        <v>12</v>
      </c>
      <c r="N241" s="18">
        <v>13</v>
      </c>
      <c r="O241" s="18">
        <v>14</v>
      </c>
      <c r="P241" s="18">
        <v>15</v>
      </c>
    </row>
    <row r="242" spans="1:16">
      <c r="A242" s="63" t="s">
        <v>37</v>
      </c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</row>
    <row r="243" spans="1:16" ht="41.25" customHeight="1">
      <c r="A243" s="8">
        <v>78</v>
      </c>
      <c r="B243" s="52" t="s">
        <v>106</v>
      </c>
      <c r="C243" s="52"/>
      <c r="D243" s="8">
        <v>200</v>
      </c>
      <c r="E243" s="10">
        <v>4.4000000000000004</v>
      </c>
      <c r="F243" s="10">
        <v>4.2</v>
      </c>
      <c r="G243" s="10">
        <v>15.9</v>
      </c>
      <c r="H243" s="10">
        <v>120</v>
      </c>
      <c r="I243" s="10">
        <v>0.05</v>
      </c>
      <c r="J243" s="10">
        <v>0.52</v>
      </c>
      <c r="K243" s="10">
        <v>26.1</v>
      </c>
      <c r="L243" s="10">
        <v>0.02</v>
      </c>
      <c r="M243" s="10">
        <v>109.2</v>
      </c>
      <c r="N243" s="10">
        <v>81.5</v>
      </c>
      <c r="O243" s="10">
        <v>14.45</v>
      </c>
      <c r="P243" s="10">
        <v>0.48</v>
      </c>
    </row>
    <row r="244" spans="1:16" ht="15" customHeight="1">
      <c r="A244" s="10">
        <v>266</v>
      </c>
      <c r="B244" s="52" t="s">
        <v>49</v>
      </c>
      <c r="C244" s="52"/>
      <c r="D244" s="8">
        <v>200</v>
      </c>
      <c r="E244" s="9">
        <v>9.1999999999999993</v>
      </c>
      <c r="F244" s="9">
        <v>7.1</v>
      </c>
      <c r="G244" s="9">
        <v>11.03</v>
      </c>
      <c r="H244" s="9">
        <v>148.46</v>
      </c>
      <c r="I244" s="9">
        <v>0.09</v>
      </c>
      <c r="J244" s="9">
        <v>2.6</v>
      </c>
      <c r="K244" s="9">
        <v>44.42</v>
      </c>
      <c r="L244" s="9">
        <v>0.24</v>
      </c>
      <c r="M244" s="9">
        <v>257.92</v>
      </c>
      <c r="N244" s="9">
        <v>271.7</v>
      </c>
      <c r="O244" s="9">
        <v>87.5</v>
      </c>
      <c r="P244" s="9">
        <v>3.28</v>
      </c>
    </row>
    <row r="245" spans="1:16" ht="15" customHeight="1">
      <c r="A245" s="10">
        <v>9</v>
      </c>
      <c r="B245" s="49" t="s">
        <v>107</v>
      </c>
      <c r="C245" s="51"/>
      <c r="D245" s="8">
        <v>10</v>
      </c>
      <c r="E245" s="39">
        <v>2.3199999999999998</v>
      </c>
      <c r="F245" s="39">
        <v>2.95</v>
      </c>
      <c r="G245" s="39">
        <v>0</v>
      </c>
      <c r="H245" s="39">
        <v>36.4</v>
      </c>
      <c r="I245" s="37">
        <v>0</v>
      </c>
      <c r="J245" s="39">
        <v>7.0000000000000007E-2</v>
      </c>
      <c r="K245" s="39">
        <v>28.8</v>
      </c>
      <c r="L245" s="39">
        <v>0.05</v>
      </c>
      <c r="M245" s="39">
        <v>88</v>
      </c>
      <c r="N245" s="39">
        <v>50</v>
      </c>
      <c r="O245" s="39">
        <v>3.5</v>
      </c>
      <c r="P245" s="39">
        <v>0.1</v>
      </c>
    </row>
    <row r="246" spans="1:16">
      <c r="A246" s="10">
        <v>1</v>
      </c>
      <c r="B246" s="52" t="s">
        <v>28</v>
      </c>
      <c r="C246" s="52"/>
      <c r="D246" s="8">
        <v>30</v>
      </c>
      <c r="E246" s="9">
        <v>2.4300000000000002</v>
      </c>
      <c r="F246" s="9">
        <v>0.3</v>
      </c>
      <c r="G246" s="9">
        <v>14.64</v>
      </c>
      <c r="H246" s="9">
        <v>72.599999999999994</v>
      </c>
      <c r="I246" s="9">
        <v>8.9999999999999993E-3</v>
      </c>
      <c r="J246" s="9">
        <v>0</v>
      </c>
      <c r="K246" s="10">
        <v>0</v>
      </c>
      <c r="L246" s="10">
        <v>0.05</v>
      </c>
      <c r="M246" s="10">
        <v>0.9</v>
      </c>
      <c r="N246" s="10">
        <v>26.1</v>
      </c>
      <c r="O246" s="9">
        <v>0.63</v>
      </c>
      <c r="P246" s="9">
        <v>0.05</v>
      </c>
    </row>
    <row r="247" spans="1:16" ht="15" customHeight="1">
      <c r="A247" s="10">
        <v>2</v>
      </c>
      <c r="B247" s="52" t="s">
        <v>74</v>
      </c>
      <c r="C247" s="52"/>
      <c r="D247" s="8">
        <v>20</v>
      </c>
      <c r="E247" s="10">
        <v>1.7</v>
      </c>
      <c r="F247" s="10">
        <v>0.66</v>
      </c>
      <c r="G247" s="10">
        <v>9.66</v>
      </c>
      <c r="H247" s="10">
        <v>51.8</v>
      </c>
      <c r="I247" s="10">
        <v>0.06</v>
      </c>
      <c r="J247" s="9">
        <v>0</v>
      </c>
      <c r="K247" s="9">
        <v>0</v>
      </c>
      <c r="L247" s="10">
        <v>0.11</v>
      </c>
      <c r="M247" s="10">
        <v>10.5</v>
      </c>
      <c r="N247" s="10">
        <v>47.4</v>
      </c>
      <c r="O247" s="10">
        <v>14.1</v>
      </c>
      <c r="P247" s="10">
        <v>1.1599999999999999</v>
      </c>
    </row>
    <row r="248" spans="1:16">
      <c r="A248" s="8">
        <v>588</v>
      </c>
      <c r="B248" s="52" t="s">
        <v>40</v>
      </c>
      <c r="C248" s="52"/>
      <c r="D248" s="8">
        <v>100</v>
      </c>
      <c r="E248" s="9">
        <v>0.4</v>
      </c>
      <c r="F248" s="9">
        <v>0.4</v>
      </c>
      <c r="G248" s="9">
        <v>9.8000000000000007</v>
      </c>
      <c r="H248" s="9">
        <v>47</v>
      </c>
      <c r="I248" s="9">
        <v>0.03</v>
      </c>
      <c r="J248" s="9">
        <v>10</v>
      </c>
      <c r="K248" s="9">
        <v>5</v>
      </c>
      <c r="L248" s="9">
        <v>0.2</v>
      </c>
      <c r="M248" s="9">
        <v>16</v>
      </c>
      <c r="N248" s="9">
        <v>11</v>
      </c>
      <c r="O248" s="9">
        <v>9</v>
      </c>
      <c r="P248" s="9">
        <v>2.2000000000000002</v>
      </c>
    </row>
    <row r="249" spans="1:16">
      <c r="A249" s="60" t="s">
        <v>30</v>
      </c>
      <c r="B249" s="61"/>
      <c r="C249" s="62"/>
      <c r="D249" s="8">
        <f>D243+D244+D246+D247+D248</f>
        <v>550</v>
      </c>
      <c r="E249" s="9">
        <f>E243+E244+E246+E247+E248</f>
        <v>18.13</v>
      </c>
      <c r="F249" s="9">
        <f t="shared" ref="F249:P249" si="23">F243+F244+F246+F247+F248</f>
        <v>12.660000000000002</v>
      </c>
      <c r="G249" s="9">
        <f t="shared" si="23"/>
        <v>61.03</v>
      </c>
      <c r="H249" s="9">
        <f t="shared" si="23"/>
        <v>439.86000000000007</v>
      </c>
      <c r="I249" s="9">
        <f t="shared" si="23"/>
        <v>0.23900000000000002</v>
      </c>
      <c r="J249" s="9">
        <f t="shared" si="23"/>
        <v>13.120000000000001</v>
      </c>
      <c r="K249" s="9">
        <f t="shared" si="23"/>
        <v>75.52000000000001</v>
      </c>
      <c r="L249" s="9">
        <f t="shared" si="23"/>
        <v>0.62</v>
      </c>
      <c r="M249" s="9">
        <f t="shared" si="23"/>
        <v>394.52</v>
      </c>
      <c r="N249" s="9">
        <f t="shared" si="23"/>
        <v>437.7</v>
      </c>
      <c r="O249" s="9">
        <f t="shared" si="23"/>
        <v>125.67999999999999</v>
      </c>
      <c r="P249" s="9">
        <f t="shared" si="23"/>
        <v>7.17</v>
      </c>
    </row>
    <row r="250" spans="1:16">
      <c r="A250" s="63" t="s">
        <v>31</v>
      </c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</row>
    <row r="251" spans="1:16" ht="28.5" customHeight="1">
      <c r="A251" s="8">
        <v>24</v>
      </c>
      <c r="B251" s="52" t="s">
        <v>60</v>
      </c>
      <c r="C251" s="52"/>
      <c r="D251" s="8">
        <v>100</v>
      </c>
      <c r="E251" s="10">
        <v>1.65</v>
      </c>
      <c r="F251" s="10">
        <v>8</v>
      </c>
      <c r="G251" s="10">
        <v>9.9</v>
      </c>
      <c r="H251" s="10">
        <v>119.8</v>
      </c>
      <c r="I251" s="9">
        <v>0</v>
      </c>
      <c r="J251" s="9">
        <v>0</v>
      </c>
      <c r="K251" s="9">
        <v>0</v>
      </c>
      <c r="L251" s="10">
        <v>3.6</v>
      </c>
      <c r="M251" s="10">
        <v>6.1</v>
      </c>
      <c r="N251" s="10">
        <v>1.4</v>
      </c>
      <c r="O251" s="10">
        <v>0.36</v>
      </c>
      <c r="P251" s="10">
        <v>0.05</v>
      </c>
    </row>
    <row r="252" spans="1:16" ht="29.25" customHeight="1">
      <c r="A252" s="38">
        <v>75</v>
      </c>
      <c r="B252" s="82" t="s">
        <v>108</v>
      </c>
      <c r="C252" s="83"/>
      <c r="D252" s="37">
        <v>275</v>
      </c>
      <c r="E252" s="37">
        <v>7.5</v>
      </c>
      <c r="F252" s="37">
        <v>5.4</v>
      </c>
      <c r="G252" s="37">
        <v>15.8</v>
      </c>
      <c r="H252" s="37">
        <v>146</v>
      </c>
      <c r="I252" s="37">
        <v>0.08</v>
      </c>
      <c r="J252" s="37">
        <v>3.57</v>
      </c>
      <c r="K252" s="37">
        <v>0</v>
      </c>
      <c r="L252" s="37">
        <v>0</v>
      </c>
      <c r="M252" s="37">
        <v>17.72</v>
      </c>
      <c r="N252" s="37">
        <v>0</v>
      </c>
      <c r="O252" s="37">
        <v>21.02</v>
      </c>
      <c r="P252" s="37">
        <v>0.99</v>
      </c>
    </row>
    <row r="253" spans="1:16" ht="15.75" customHeight="1">
      <c r="A253" s="8">
        <v>289</v>
      </c>
      <c r="B253" s="52" t="s">
        <v>95</v>
      </c>
      <c r="C253" s="52"/>
      <c r="D253" s="8">
        <v>230</v>
      </c>
      <c r="E253" s="10">
        <v>11.1</v>
      </c>
      <c r="F253" s="10">
        <v>15.4</v>
      </c>
      <c r="G253" s="10">
        <v>23.1</v>
      </c>
      <c r="H253" s="10">
        <v>285.2</v>
      </c>
      <c r="I253" s="10">
        <v>0.12</v>
      </c>
      <c r="J253" s="10">
        <v>14.2</v>
      </c>
      <c r="K253" s="10">
        <v>25.6</v>
      </c>
      <c r="L253" s="10">
        <v>0.38</v>
      </c>
      <c r="M253" s="10">
        <v>40.299999999999997</v>
      </c>
      <c r="N253" s="10">
        <v>118.5</v>
      </c>
      <c r="O253" s="10">
        <v>42.3</v>
      </c>
      <c r="P253" s="10">
        <v>2.1</v>
      </c>
    </row>
    <row r="254" spans="1:16" ht="24.75" customHeight="1">
      <c r="A254" s="8">
        <v>707</v>
      </c>
      <c r="B254" s="52" t="s">
        <v>42</v>
      </c>
      <c r="C254" s="52"/>
      <c r="D254" s="8">
        <v>200</v>
      </c>
      <c r="E254" s="9">
        <v>0.78</v>
      </c>
      <c r="F254" s="9">
        <v>0.06</v>
      </c>
      <c r="G254" s="9">
        <v>30.1</v>
      </c>
      <c r="H254" s="9">
        <v>125.2</v>
      </c>
      <c r="I254" s="9">
        <v>0.02</v>
      </c>
      <c r="J254" s="9">
        <v>0.8</v>
      </c>
      <c r="K254" s="9">
        <v>0</v>
      </c>
      <c r="L254" s="9">
        <v>1.1000000000000001</v>
      </c>
      <c r="M254" s="9">
        <v>32.6</v>
      </c>
      <c r="N254" s="9">
        <v>29.2</v>
      </c>
      <c r="O254" s="9">
        <v>21</v>
      </c>
      <c r="P254" s="9">
        <v>0.7</v>
      </c>
    </row>
    <row r="255" spans="1:16" ht="15" customHeight="1">
      <c r="A255" s="37">
        <v>1</v>
      </c>
      <c r="B255" s="77" t="s">
        <v>28</v>
      </c>
      <c r="C255" s="77"/>
      <c r="D255" s="38">
        <v>30</v>
      </c>
      <c r="E255" s="39">
        <v>2.4300000000000002</v>
      </c>
      <c r="F255" s="39">
        <v>0.3</v>
      </c>
      <c r="G255" s="39">
        <v>14.64</v>
      </c>
      <c r="H255" s="39">
        <v>72.599999999999994</v>
      </c>
      <c r="I255" s="39">
        <v>8.9999999999999993E-3</v>
      </c>
      <c r="J255" s="39">
        <v>0</v>
      </c>
      <c r="K255" s="37">
        <v>0</v>
      </c>
      <c r="L255" s="37">
        <v>0.05</v>
      </c>
      <c r="M255" s="37">
        <v>0.9</v>
      </c>
      <c r="N255" s="37">
        <v>26.1</v>
      </c>
      <c r="O255" s="39">
        <v>0.63</v>
      </c>
      <c r="P255" s="39">
        <v>0.05</v>
      </c>
    </row>
    <row r="256" spans="1:16" ht="15" customHeight="1">
      <c r="A256" s="10">
        <v>2</v>
      </c>
      <c r="B256" s="52" t="s">
        <v>74</v>
      </c>
      <c r="C256" s="52"/>
      <c r="D256" s="8">
        <v>20</v>
      </c>
      <c r="E256" s="10">
        <v>1.7</v>
      </c>
      <c r="F256" s="10">
        <v>0.66</v>
      </c>
      <c r="G256" s="10">
        <v>9.66</v>
      </c>
      <c r="H256" s="10">
        <v>51.8</v>
      </c>
      <c r="I256" s="10">
        <v>0.06</v>
      </c>
      <c r="J256" s="9">
        <v>0</v>
      </c>
      <c r="K256" s="9">
        <v>0</v>
      </c>
      <c r="L256" s="10">
        <v>0.11</v>
      </c>
      <c r="M256" s="10">
        <v>10.5</v>
      </c>
      <c r="N256" s="10">
        <v>47.4</v>
      </c>
      <c r="O256" s="10">
        <v>14.1</v>
      </c>
      <c r="P256" s="10">
        <v>1.1599999999999999</v>
      </c>
    </row>
    <row r="257" spans="1:16" ht="12.75" customHeight="1">
      <c r="A257" s="78" t="s">
        <v>43</v>
      </c>
      <c r="B257" s="79"/>
      <c r="C257" s="80"/>
      <c r="D257" s="38">
        <f>SUM(D251:D256)</f>
        <v>855</v>
      </c>
      <c r="E257" s="39">
        <f>SUM(E251:E256)</f>
        <v>25.16</v>
      </c>
      <c r="F257" s="39">
        <f t="shared" ref="F257:P257" si="24">SUM(F251:F256)</f>
        <v>29.82</v>
      </c>
      <c r="G257" s="39">
        <f t="shared" si="24"/>
        <v>103.2</v>
      </c>
      <c r="H257" s="39">
        <f t="shared" si="24"/>
        <v>800.6</v>
      </c>
      <c r="I257" s="39">
        <f t="shared" si="24"/>
        <v>0.28900000000000003</v>
      </c>
      <c r="J257" s="39">
        <f t="shared" si="24"/>
        <v>18.57</v>
      </c>
      <c r="K257" s="39">
        <f t="shared" si="24"/>
        <v>25.6</v>
      </c>
      <c r="L257" s="39">
        <f t="shared" si="24"/>
        <v>5.24</v>
      </c>
      <c r="M257" s="39">
        <f t="shared" si="24"/>
        <v>108.12</v>
      </c>
      <c r="N257" s="39">
        <f t="shared" si="24"/>
        <v>222.6</v>
      </c>
      <c r="O257" s="39">
        <f t="shared" si="24"/>
        <v>99.409999999999982</v>
      </c>
      <c r="P257" s="39">
        <f t="shared" si="24"/>
        <v>5.05</v>
      </c>
    </row>
    <row r="258" spans="1:16" ht="13.5" customHeight="1">
      <c r="A258" s="81" t="s">
        <v>35</v>
      </c>
      <c r="B258" s="81"/>
      <c r="C258" s="81"/>
      <c r="D258" s="81"/>
      <c r="E258" s="39">
        <f t="shared" ref="E258:P258" si="25">E249+E257</f>
        <v>43.29</v>
      </c>
      <c r="F258" s="39">
        <f t="shared" si="25"/>
        <v>42.480000000000004</v>
      </c>
      <c r="G258" s="39">
        <f t="shared" si="25"/>
        <v>164.23000000000002</v>
      </c>
      <c r="H258" s="39">
        <f t="shared" si="25"/>
        <v>1240.46</v>
      </c>
      <c r="I258" s="39">
        <f t="shared" si="25"/>
        <v>0.52800000000000002</v>
      </c>
      <c r="J258" s="39">
        <f t="shared" si="25"/>
        <v>31.69</v>
      </c>
      <c r="K258" s="39">
        <f t="shared" si="25"/>
        <v>101.12</v>
      </c>
      <c r="L258" s="39">
        <f t="shared" si="25"/>
        <v>5.86</v>
      </c>
      <c r="M258" s="39">
        <f t="shared" si="25"/>
        <v>502.64</v>
      </c>
      <c r="N258" s="39">
        <f t="shared" si="25"/>
        <v>660.3</v>
      </c>
      <c r="O258" s="39">
        <f t="shared" si="25"/>
        <v>225.08999999999997</v>
      </c>
      <c r="P258" s="39">
        <f t="shared" si="25"/>
        <v>12.219999999999999</v>
      </c>
    </row>
    <row r="259" spans="1:16" ht="13.5" customHeight="1">
      <c r="A259" s="42"/>
      <c r="B259" s="42"/>
      <c r="C259" s="42"/>
      <c r="D259" s="42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</row>
    <row r="260" spans="1:16" ht="13.5" customHeight="1">
      <c r="A260" s="42"/>
      <c r="B260" s="42"/>
      <c r="C260" s="42"/>
      <c r="D260" s="42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</row>
    <row r="261" spans="1:16" ht="13.5" customHeight="1">
      <c r="A261" s="42"/>
      <c r="B261" s="42"/>
      <c r="C261" s="42"/>
      <c r="D261" s="42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</row>
    <row r="262" spans="1:16" ht="13.5" customHeight="1">
      <c r="A262" s="42"/>
      <c r="B262" s="42"/>
      <c r="C262" s="42"/>
      <c r="D262" s="42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</row>
    <row r="263" spans="1:16" ht="13.5" customHeight="1">
      <c r="A263" s="42"/>
      <c r="B263" s="42"/>
      <c r="C263" s="42"/>
      <c r="D263" s="42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</row>
    <row r="264" spans="1:16">
      <c r="A264" s="12" t="s">
        <v>0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70"/>
      <c r="L264" s="70"/>
      <c r="M264" s="70"/>
      <c r="N264" s="70"/>
      <c r="O264" s="70"/>
      <c r="P264" s="70"/>
    </row>
    <row r="265" spans="1:16">
      <c r="A265" s="71" t="s">
        <v>63</v>
      </c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</row>
    <row r="266" spans="1:16">
      <c r="A266" s="41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</row>
    <row r="267" spans="1:16" ht="15" customHeight="1">
      <c r="A267" s="14"/>
      <c r="B267" s="13"/>
      <c r="C267" s="13"/>
      <c r="D267" s="13"/>
      <c r="E267" s="15" t="s">
        <v>2</v>
      </c>
      <c r="F267" s="72">
        <v>10</v>
      </c>
      <c r="G267" s="73"/>
      <c r="H267" s="73"/>
      <c r="I267" s="74" t="s">
        <v>3</v>
      </c>
      <c r="J267" s="74"/>
      <c r="K267" s="75" t="s">
        <v>103</v>
      </c>
      <c r="L267" s="75"/>
      <c r="M267" s="75"/>
      <c r="N267" s="75"/>
      <c r="O267" s="75"/>
      <c r="P267" s="75"/>
    </row>
    <row r="268" spans="1:16">
      <c r="A268" s="13"/>
      <c r="B268" s="13"/>
      <c r="C268" s="13"/>
      <c r="D268" s="74" t="s">
        <v>4</v>
      </c>
      <c r="E268" s="74"/>
      <c r="F268" s="16" t="s">
        <v>55</v>
      </c>
      <c r="G268" s="13"/>
      <c r="H268" s="13"/>
      <c r="I268" s="74" t="s">
        <v>6</v>
      </c>
      <c r="J268" s="74"/>
      <c r="K268" s="76" t="s">
        <v>71</v>
      </c>
      <c r="L268" s="76"/>
      <c r="M268" s="76"/>
      <c r="N268" s="76"/>
      <c r="O268" s="76"/>
      <c r="P268" s="76"/>
    </row>
    <row r="269" spans="1:16">
      <c r="A269" s="66" t="s">
        <v>7</v>
      </c>
      <c r="B269" s="66" t="s">
        <v>8</v>
      </c>
      <c r="C269" s="66"/>
      <c r="D269" s="66" t="s">
        <v>9</v>
      </c>
      <c r="E269" s="64" t="s">
        <v>10</v>
      </c>
      <c r="F269" s="64"/>
      <c r="G269" s="64"/>
      <c r="H269" s="66" t="s">
        <v>11</v>
      </c>
      <c r="I269" s="64" t="s">
        <v>12</v>
      </c>
      <c r="J269" s="64"/>
      <c r="K269" s="64"/>
      <c r="L269" s="64"/>
      <c r="M269" s="64" t="s">
        <v>13</v>
      </c>
      <c r="N269" s="64"/>
      <c r="O269" s="64"/>
      <c r="P269" s="64"/>
    </row>
    <row r="270" spans="1:16">
      <c r="A270" s="67"/>
      <c r="B270" s="68"/>
      <c r="C270" s="69"/>
      <c r="D270" s="67"/>
      <c r="E270" s="17" t="s">
        <v>14</v>
      </c>
      <c r="F270" s="17" t="s">
        <v>15</v>
      </c>
      <c r="G270" s="17" t="s">
        <v>16</v>
      </c>
      <c r="H270" s="67"/>
      <c r="I270" s="17" t="s">
        <v>17</v>
      </c>
      <c r="J270" s="17" t="s">
        <v>18</v>
      </c>
      <c r="K270" s="17" t="s">
        <v>19</v>
      </c>
      <c r="L270" s="17" t="s">
        <v>20</v>
      </c>
      <c r="M270" s="17" t="s">
        <v>21</v>
      </c>
      <c r="N270" s="17" t="s">
        <v>22</v>
      </c>
      <c r="O270" s="17" t="s">
        <v>23</v>
      </c>
      <c r="P270" s="17" t="s">
        <v>24</v>
      </c>
    </row>
    <row r="271" spans="1:16">
      <c r="A271" s="18">
        <v>1</v>
      </c>
      <c r="B271" s="65">
        <v>2</v>
      </c>
      <c r="C271" s="65"/>
      <c r="D271" s="18">
        <v>3</v>
      </c>
      <c r="E271" s="18">
        <v>4</v>
      </c>
      <c r="F271" s="18">
        <v>5</v>
      </c>
      <c r="G271" s="18">
        <v>6</v>
      </c>
      <c r="H271" s="18">
        <v>7</v>
      </c>
      <c r="I271" s="18">
        <v>8</v>
      </c>
      <c r="J271" s="18">
        <v>9</v>
      </c>
      <c r="K271" s="18">
        <v>10</v>
      </c>
      <c r="L271" s="18">
        <v>11</v>
      </c>
      <c r="M271" s="18">
        <v>12</v>
      </c>
      <c r="N271" s="18">
        <v>13</v>
      </c>
      <c r="O271" s="18">
        <v>14</v>
      </c>
      <c r="P271" s="18">
        <v>15</v>
      </c>
    </row>
    <row r="272" spans="1:16">
      <c r="A272" s="63" t="s">
        <v>37</v>
      </c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</row>
    <row r="273" spans="1:16" ht="15" customHeight="1">
      <c r="A273" s="8">
        <v>133</v>
      </c>
      <c r="B273" s="49" t="s">
        <v>51</v>
      </c>
      <c r="C273" s="51"/>
      <c r="D273" s="8">
        <v>200</v>
      </c>
      <c r="E273" s="10">
        <v>5.05</v>
      </c>
      <c r="F273" s="10">
        <v>6.49</v>
      </c>
      <c r="G273" s="10">
        <v>22.85</v>
      </c>
      <c r="H273" s="10">
        <v>166.93</v>
      </c>
      <c r="I273" s="9">
        <v>0.01</v>
      </c>
      <c r="J273" s="10">
        <v>0.09</v>
      </c>
      <c r="K273" s="10">
        <v>35.909999999999997</v>
      </c>
      <c r="L273" s="10">
        <v>7.0000000000000007E-2</v>
      </c>
      <c r="M273" s="10">
        <v>37.03</v>
      </c>
      <c r="N273" s="10">
        <v>28.57</v>
      </c>
      <c r="O273" s="10">
        <v>4.17</v>
      </c>
      <c r="P273" s="10">
        <v>0.05</v>
      </c>
    </row>
    <row r="274" spans="1:16" ht="26.25" customHeight="1">
      <c r="A274" s="8">
        <v>93</v>
      </c>
      <c r="B274" s="49" t="s">
        <v>104</v>
      </c>
      <c r="C274" s="50"/>
      <c r="D274" s="10">
        <v>110</v>
      </c>
      <c r="E274" s="10">
        <v>20.3</v>
      </c>
      <c r="F274" s="10">
        <v>13.4</v>
      </c>
      <c r="G274" s="10">
        <v>3.4</v>
      </c>
      <c r="H274" s="10">
        <v>215</v>
      </c>
      <c r="I274" s="10">
        <v>0.16</v>
      </c>
      <c r="J274" s="10">
        <v>1.42</v>
      </c>
      <c r="K274" s="10">
        <v>0</v>
      </c>
      <c r="L274" s="10">
        <v>0</v>
      </c>
      <c r="M274" s="10">
        <v>61.96</v>
      </c>
      <c r="N274" s="10">
        <v>0</v>
      </c>
      <c r="O274" s="10">
        <v>32.83</v>
      </c>
      <c r="P274" s="10">
        <v>0.71</v>
      </c>
    </row>
    <row r="275" spans="1:16" ht="25.5" customHeight="1">
      <c r="A275" s="10">
        <v>15.2</v>
      </c>
      <c r="B275" s="52" t="s">
        <v>88</v>
      </c>
      <c r="C275" s="52"/>
      <c r="D275" s="8">
        <v>200</v>
      </c>
      <c r="E275" s="10">
        <v>1</v>
      </c>
      <c r="F275" s="10">
        <v>0.2</v>
      </c>
      <c r="G275" s="10">
        <v>20.2</v>
      </c>
      <c r="H275" s="10">
        <v>92</v>
      </c>
      <c r="I275" s="10">
        <v>0.02</v>
      </c>
      <c r="J275" s="10">
        <v>4</v>
      </c>
      <c r="K275" s="10">
        <v>0</v>
      </c>
      <c r="L275" s="10">
        <v>0.2</v>
      </c>
      <c r="M275" s="10">
        <v>14</v>
      </c>
      <c r="N275" s="10">
        <v>14</v>
      </c>
      <c r="O275" s="10">
        <v>8</v>
      </c>
      <c r="P275" s="10">
        <v>2.8</v>
      </c>
    </row>
    <row r="276" spans="1:16">
      <c r="A276" s="10">
        <v>1</v>
      </c>
      <c r="B276" s="52" t="s">
        <v>28</v>
      </c>
      <c r="C276" s="52"/>
      <c r="D276" s="8">
        <v>30</v>
      </c>
      <c r="E276" s="9">
        <v>2.4300000000000002</v>
      </c>
      <c r="F276" s="9">
        <v>0.3</v>
      </c>
      <c r="G276" s="9">
        <v>14.64</v>
      </c>
      <c r="H276" s="9">
        <v>72.599999999999994</v>
      </c>
      <c r="I276" s="9">
        <v>8.9999999999999993E-3</v>
      </c>
      <c r="J276" s="9">
        <v>0</v>
      </c>
      <c r="K276" s="10">
        <v>0</v>
      </c>
      <c r="L276" s="10">
        <v>0.05</v>
      </c>
      <c r="M276" s="10">
        <v>0.9</v>
      </c>
      <c r="N276" s="10">
        <v>26.1</v>
      </c>
      <c r="O276" s="9">
        <v>0.63</v>
      </c>
      <c r="P276" s="9">
        <v>0.05</v>
      </c>
    </row>
    <row r="277" spans="1:16" ht="15" customHeight="1">
      <c r="A277" s="10">
        <v>2</v>
      </c>
      <c r="B277" s="52" t="s">
        <v>74</v>
      </c>
      <c r="C277" s="52"/>
      <c r="D277" s="8">
        <v>20</v>
      </c>
      <c r="E277" s="10">
        <v>1.7</v>
      </c>
      <c r="F277" s="10">
        <v>0.66</v>
      </c>
      <c r="G277" s="10">
        <v>9.66</v>
      </c>
      <c r="H277" s="10">
        <v>51.8</v>
      </c>
      <c r="I277" s="10">
        <v>0.06</v>
      </c>
      <c r="J277" s="9">
        <v>0</v>
      </c>
      <c r="K277" s="9">
        <v>0</v>
      </c>
      <c r="L277" s="10">
        <v>0.11</v>
      </c>
      <c r="M277" s="10">
        <v>10.5</v>
      </c>
      <c r="N277" s="10">
        <v>47.4</v>
      </c>
      <c r="O277" s="10">
        <v>14.1</v>
      </c>
      <c r="P277" s="10">
        <v>1.1599999999999999</v>
      </c>
    </row>
    <row r="278" spans="1:16">
      <c r="A278" s="60" t="s">
        <v>30</v>
      </c>
      <c r="B278" s="61"/>
      <c r="C278" s="62"/>
      <c r="D278" s="8">
        <f>D273+D274+D275+D276+D277</f>
        <v>560</v>
      </c>
      <c r="E278" s="10">
        <f t="shared" ref="E278:P278" si="26">E273+E274+E275+E276+E277</f>
        <v>30.48</v>
      </c>
      <c r="F278" s="10">
        <f t="shared" si="26"/>
        <v>21.05</v>
      </c>
      <c r="G278" s="10">
        <f>SUM(G273:G277)</f>
        <v>70.75</v>
      </c>
      <c r="H278" s="10">
        <f t="shared" si="26"/>
        <v>598.32999999999993</v>
      </c>
      <c r="I278" s="10">
        <f t="shared" si="26"/>
        <v>0.25900000000000001</v>
      </c>
      <c r="J278" s="10">
        <f t="shared" si="26"/>
        <v>5.51</v>
      </c>
      <c r="K278" s="10">
        <f t="shared" si="26"/>
        <v>35.909999999999997</v>
      </c>
      <c r="L278" s="10">
        <f t="shared" si="26"/>
        <v>0.43</v>
      </c>
      <c r="M278" s="10">
        <f t="shared" si="26"/>
        <v>124.39000000000001</v>
      </c>
      <c r="N278" s="10">
        <f t="shared" si="26"/>
        <v>116.07</v>
      </c>
      <c r="O278" s="10">
        <f t="shared" si="26"/>
        <v>59.730000000000004</v>
      </c>
      <c r="P278" s="10">
        <f t="shared" si="26"/>
        <v>4.7699999999999996</v>
      </c>
    </row>
    <row r="279" spans="1:16">
      <c r="A279" s="63" t="s">
        <v>31</v>
      </c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</row>
    <row r="280" spans="1:16" ht="15.75" customHeight="1">
      <c r="A280" s="8">
        <v>54</v>
      </c>
      <c r="B280" s="49" t="s">
        <v>109</v>
      </c>
      <c r="C280" s="51"/>
      <c r="D280" s="8">
        <v>100</v>
      </c>
      <c r="E280" s="10">
        <v>0.7</v>
      </c>
      <c r="F280" s="10">
        <v>0.1</v>
      </c>
      <c r="G280" s="10">
        <v>1.9</v>
      </c>
      <c r="H280" s="10">
        <v>11</v>
      </c>
      <c r="I280" s="10">
        <v>0.03</v>
      </c>
      <c r="J280" s="10">
        <v>7</v>
      </c>
      <c r="K280" s="10">
        <v>10</v>
      </c>
      <c r="L280" s="10">
        <v>0.1</v>
      </c>
      <c r="M280" s="10">
        <v>17</v>
      </c>
      <c r="N280" s="10">
        <v>30</v>
      </c>
      <c r="O280" s="10">
        <v>14</v>
      </c>
      <c r="P280" s="10">
        <v>0.5</v>
      </c>
    </row>
    <row r="281" spans="1:16" ht="15.75" customHeight="1">
      <c r="A281" s="8">
        <v>59</v>
      </c>
      <c r="B281" s="49" t="s">
        <v>102</v>
      </c>
      <c r="C281" s="51"/>
      <c r="D281" s="10">
        <v>250</v>
      </c>
      <c r="E281" s="10">
        <v>3</v>
      </c>
      <c r="F281" s="10">
        <v>6.2</v>
      </c>
      <c r="G281" s="10">
        <v>14.6</v>
      </c>
      <c r="H281" s="10">
        <v>130</v>
      </c>
      <c r="I281" s="10">
        <v>0.1</v>
      </c>
      <c r="J281" s="10">
        <v>10.51</v>
      </c>
      <c r="K281" s="10">
        <v>0</v>
      </c>
      <c r="L281" s="10">
        <v>0</v>
      </c>
      <c r="M281" s="10">
        <v>33.9</v>
      </c>
      <c r="N281" s="10">
        <v>0</v>
      </c>
      <c r="O281" s="10">
        <v>27.12</v>
      </c>
      <c r="P281" s="10">
        <v>1.02</v>
      </c>
    </row>
    <row r="282" spans="1:16" ht="12.75" customHeight="1">
      <c r="A282" s="8">
        <v>123</v>
      </c>
      <c r="B282" s="52" t="s">
        <v>85</v>
      </c>
      <c r="C282" s="52"/>
      <c r="D282" s="8">
        <v>200</v>
      </c>
      <c r="E282" s="10">
        <v>21.5</v>
      </c>
      <c r="F282" s="10">
        <v>22.69</v>
      </c>
      <c r="G282" s="10">
        <v>54.05</v>
      </c>
      <c r="H282" s="10">
        <v>462.03</v>
      </c>
      <c r="I282" s="10">
        <v>0.05</v>
      </c>
      <c r="J282" s="10">
        <v>2.12</v>
      </c>
      <c r="K282" s="10">
        <v>260</v>
      </c>
      <c r="L282" s="10">
        <v>5.8</v>
      </c>
      <c r="M282" s="10">
        <v>17.03</v>
      </c>
      <c r="N282" s="10">
        <v>14.95</v>
      </c>
      <c r="O282" s="10">
        <v>16.54</v>
      </c>
      <c r="P282" s="10">
        <v>0.97</v>
      </c>
    </row>
    <row r="283" spans="1:16" ht="24.75" customHeight="1">
      <c r="A283" s="8">
        <v>20</v>
      </c>
      <c r="B283" s="52" t="s">
        <v>91</v>
      </c>
      <c r="C283" s="52"/>
      <c r="D283" s="8">
        <v>200</v>
      </c>
      <c r="E283" s="9">
        <v>0</v>
      </c>
      <c r="F283" s="9">
        <v>0</v>
      </c>
      <c r="G283" s="10">
        <v>19</v>
      </c>
      <c r="H283" s="10">
        <v>80</v>
      </c>
      <c r="I283" s="10">
        <v>0.3</v>
      </c>
      <c r="J283" s="10">
        <v>20</v>
      </c>
      <c r="K283" s="10">
        <v>0.12</v>
      </c>
      <c r="L283" s="10">
        <v>2.34</v>
      </c>
      <c r="M283" s="10">
        <v>1.7</v>
      </c>
      <c r="N283" s="9">
        <v>0</v>
      </c>
      <c r="O283" s="10">
        <v>0.53</v>
      </c>
      <c r="P283" s="10">
        <v>0.14000000000000001</v>
      </c>
    </row>
    <row r="284" spans="1:16" ht="15" customHeight="1">
      <c r="A284" s="8">
        <v>2</v>
      </c>
      <c r="B284" s="52" t="s">
        <v>75</v>
      </c>
      <c r="C284" s="52"/>
      <c r="D284" s="8">
        <v>30</v>
      </c>
      <c r="E284" s="10">
        <v>2.5499999999999998</v>
      </c>
      <c r="F284" s="10">
        <v>0.99</v>
      </c>
      <c r="G284" s="10">
        <v>14.49</v>
      </c>
      <c r="H284" s="10">
        <v>77.7</v>
      </c>
      <c r="I284" s="10">
        <v>0.09</v>
      </c>
      <c r="J284" s="9">
        <v>0</v>
      </c>
      <c r="K284" s="9">
        <v>0</v>
      </c>
      <c r="L284" s="10">
        <v>0.16</v>
      </c>
      <c r="M284" s="10">
        <v>15.75</v>
      </c>
      <c r="N284" s="10">
        <v>71.099999999999994</v>
      </c>
      <c r="O284" s="10">
        <v>21.15</v>
      </c>
      <c r="P284" s="10">
        <v>1.75</v>
      </c>
    </row>
    <row r="285" spans="1:16" ht="15" customHeight="1">
      <c r="A285" s="10">
        <v>1</v>
      </c>
      <c r="B285" s="52" t="s">
        <v>28</v>
      </c>
      <c r="C285" s="52"/>
      <c r="D285" s="8">
        <v>30</v>
      </c>
      <c r="E285" s="9">
        <v>2.4300000000000002</v>
      </c>
      <c r="F285" s="9">
        <v>0.3</v>
      </c>
      <c r="G285" s="9">
        <v>14.64</v>
      </c>
      <c r="H285" s="9">
        <v>72.599999999999994</v>
      </c>
      <c r="I285" s="9">
        <v>8.9999999999999993E-3</v>
      </c>
      <c r="J285" s="9">
        <v>0</v>
      </c>
      <c r="K285" s="10">
        <v>0</v>
      </c>
      <c r="L285" s="10">
        <v>0.05</v>
      </c>
      <c r="M285" s="10">
        <v>0.9</v>
      </c>
      <c r="N285" s="10">
        <v>26.1</v>
      </c>
      <c r="O285" s="9">
        <v>0.63</v>
      </c>
      <c r="P285" s="9">
        <v>0.05</v>
      </c>
    </row>
    <row r="286" spans="1:16" ht="15" customHeight="1">
      <c r="A286" s="8">
        <v>20</v>
      </c>
      <c r="B286" s="86" t="s">
        <v>77</v>
      </c>
      <c r="C286" s="87"/>
      <c r="D286" s="8">
        <v>30</v>
      </c>
      <c r="E286" s="10">
        <v>2.2000000000000002</v>
      </c>
      <c r="F286" s="10">
        <v>3</v>
      </c>
      <c r="G286" s="10">
        <v>22.4</v>
      </c>
      <c r="H286" s="10">
        <v>122</v>
      </c>
      <c r="I286" s="10">
        <v>0.01</v>
      </c>
      <c r="J286" s="10">
        <v>0</v>
      </c>
      <c r="K286" s="10">
        <v>21</v>
      </c>
      <c r="L286" s="9">
        <v>0</v>
      </c>
      <c r="M286" s="10">
        <v>8.8000000000000007</v>
      </c>
      <c r="N286" s="10">
        <v>0</v>
      </c>
      <c r="O286" s="10">
        <v>6</v>
      </c>
      <c r="P286" s="10">
        <v>4.5999999999999996</v>
      </c>
    </row>
    <row r="287" spans="1:16">
      <c r="A287" s="55" t="s">
        <v>43</v>
      </c>
      <c r="B287" s="56"/>
      <c r="C287" s="57"/>
      <c r="D287" s="8">
        <f>D280+D281+D282+D283+D284+D285</f>
        <v>810</v>
      </c>
      <c r="E287" s="10">
        <v>27</v>
      </c>
      <c r="F287" s="10">
        <v>27.6</v>
      </c>
      <c r="G287" s="10">
        <f>SUM(G280:G286)</f>
        <v>141.07999999999998</v>
      </c>
      <c r="H287" s="9">
        <f t="shared" ref="H287:P287" si="27">H280+H281+H282+H283+H284+H285</f>
        <v>833.33</v>
      </c>
      <c r="I287" s="9">
        <f t="shared" si="27"/>
        <v>0.57899999999999996</v>
      </c>
      <c r="J287" s="9">
        <f t="shared" si="27"/>
        <v>39.629999999999995</v>
      </c>
      <c r="K287" s="9">
        <f t="shared" si="27"/>
        <v>270.12</v>
      </c>
      <c r="L287" s="9">
        <f t="shared" si="27"/>
        <v>8.4499999999999993</v>
      </c>
      <c r="M287" s="9">
        <f t="shared" si="27"/>
        <v>86.280000000000015</v>
      </c>
      <c r="N287" s="9">
        <f t="shared" si="27"/>
        <v>142.15</v>
      </c>
      <c r="O287" s="9">
        <f t="shared" si="27"/>
        <v>79.97</v>
      </c>
      <c r="P287" s="9">
        <f t="shared" si="27"/>
        <v>4.4300000000000006</v>
      </c>
    </row>
    <row r="288" spans="1:16">
      <c r="A288" s="58" t="s">
        <v>35</v>
      </c>
      <c r="B288" s="58"/>
      <c r="C288" s="58"/>
      <c r="D288" s="58"/>
      <c r="E288" s="10">
        <v>50.6</v>
      </c>
      <c r="F288" s="9">
        <f t="shared" ref="F288:P288" si="28">F278+F287</f>
        <v>48.650000000000006</v>
      </c>
      <c r="G288" s="9">
        <f t="shared" si="28"/>
        <v>211.82999999999998</v>
      </c>
      <c r="H288" s="9">
        <f t="shared" si="28"/>
        <v>1431.6599999999999</v>
      </c>
      <c r="I288" s="9">
        <f t="shared" si="28"/>
        <v>0.83799999999999997</v>
      </c>
      <c r="J288" s="9">
        <f t="shared" si="28"/>
        <v>45.139999999999993</v>
      </c>
      <c r="K288" s="9">
        <f t="shared" si="28"/>
        <v>306.02999999999997</v>
      </c>
      <c r="L288" s="9">
        <f t="shared" si="28"/>
        <v>8.879999999999999</v>
      </c>
      <c r="M288" s="9">
        <f t="shared" si="28"/>
        <v>210.67000000000002</v>
      </c>
      <c r="N288" s="9">
        <f t="shared" si="28"/>
        <v>258.22000000000003</v>
      </c>
      <c r="O288" s="9">
        <f t="shared" si="28"/>
        <v>139.69999999999999</v>
      </c>
      <c r="P288" s="9">
        <f t="shared" si="28"/>
        <v>9.1999999999999993</v>
      </c>
    </row>
    <row r="289" spans="1:18">
      <c r="A289" s="59" t="s">
        <v>65</v>
      </c>
      <c r="B289" s="59"/>
      <c r="C289" s="59"/>
      <c r="D289" s="59"/>
      <c r="E289" s="9">
        <f>E24+E54+E83+E115+E142+E172+E202+E230+E258+E288</f>
        <v>485.10600000000005</v>
      </c>
      <c r="F289" s="20">
        <f>F24+F54+F83+F115+F142+F172+F202+F230+F258+F288</f>
        <v>501.65300000000002</v>
      </c>
      <c r="G289" s="35">
        <v>1927.3</v>
      </c>
      <c r="H289" s="20">
        <f>H24+H54+H83+H115+H142+H172+H202+H230+H258+H288</f>
        <v>15025.195</v>
      </c>
      <c r="I289" s="20">
        <f>I24+I54+I83+I115+I142+I172+I202+I230+I258+I288</f>
        <v>7.9660000000000002</v>
      </c>
      <c r="J289" s="20">
        <f>J24+J54+J83+J115+J142+J172+J202+J230+J258+J288</f>
        <v>480.09899999999993</v>
      </c>
      <c r="K289" s="20">
        <f>K24+K54+K83+K115+K142+K172+K202+K230+K258+K288</f>
        <v>3701.2689999999993</v>
      </c>
      <c r="L289" s="20">
        <f>L24+L54+L83+L115+L142+L172+L202+L230+L258+L288</f>
        <v>83.962000000000003</v>
      </c>
      <c r="M289" s="20">
        <f>M24+M54+M83+M115+M142+M172+M202+M230+M258+M288</f>
        <v>3333.4949999999999</v>
      </c>
      <c r="N289" s="20">
        <f>N24+N54+N83+N115+N142+N172+N202+N230+N258+N288</f>
        <v>4840.3389999999999</v>
      </c>
      <c r="O289" s="20">
        <f>O24+O54+O83+O115+O142+O172+O202+O230+O258+O288</f>
        <v>1829.915</v>
      </c>
      <c r="P289" s="20">
        <f>P24+P54+P83+P115+P142+P172+P202+P230+P258+P288</f>
        <v>119.271</v>
      </c>
    </row>
    <row r="290" spans="1:18">
      <c r="A290" s="59" t="s">
        <v>65</v>
      </c>
      <c r="B290" s="59"/>
      <c r="C290" s="59"/>
      <c r="D290" s="59"/>
      <c r="E290" s="21">
        <v>48.5</v>
      </c>
      <c r="F290" s="21">
        <v>50.1</v>
      </c>
      <c r="G290" s="21">
        <v>192.7</v>
      </c>
      <c r="H290" s="21">
        <v>1502.5</v>
      </c>
      <c r="I290" s="21">
        <v>0.79</v>
      </c>
      <c r="J290" s="21">
        <v>48</v>
      </c>
      <c r="K290" s="21">
        <v>370.1</v>
      </c>
      <c r="L290" s="21">
        <v>8.3000000000000007</v>
      </c>
      <c r="M290" s="21">
        <v>333.3</v>
      </c>
      <c r="N290" s="22">
        <v>484</v>
      </c>
      <c r="O290" s="23">
        <v>182.9</v>
      </c>
      <c r="P290" s="21">
        <v>11.9</v>
      </c>
    </row>
    <row r="291" spans="1:18">
      <c r="A291" s="26"/>
      <c r="B291" s="2"/>
      <c r="C291" s="2"/>
      <c r="D291" s="26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O291" s="27"/>
      <c r="P291" s="27"/>
    </row>
    <row r="292" spans="1:18">
      <c r="A292" s="2"/>
      <c r="B292" s="24" t="s">
        <v>66</v>
      </c>
      <c r="C292" s="2" t="s">
        <v>67</v>
      </c>
      <c r="D292" s="2"/>
      <c r="E292" s="2"/>
      <c r="F292" s="2"/>
      <c r="G292" s="2"/>
      <c r="H292" s="24" t="s">
        <v>68</v>
      </c>
      <c r="I292" s="2" t="s">
        <v>67</v>
      </c>
      <c r="J292" s="2"/>
      <c r="K292" s="2"/>
      <c r="L292" s="2"/>
      <c r="M292" s="2"/>
      <c r="N292" s="2"/>
      <c r="O292" s="2"/>
      <c r="P292" s="2"/>
    </row>
    <row r="293" spans="1:18">
      <c r="A293" s="2"/>
      <c r="B293" s="2"/>
      <c r="C293" s="2"/>
      <c r="D293" s="2"/>
      <c r="E293" s="2"/>
      <c r="F293" s="2"/>
      <c r="G293" s="3" t="s">
        <v>69</v>
      </c>
      <c r="H293" s="2"/>
      <c r="I293" s="2"/>
      <c r="J293" s="2"/>
      <c r="K293" s="2"/>
      <c r="L293" s="2"/>
      <c r="M293" s="2"/>
      <c r="N293" s="2"/>
      <c r="O293" s="2"/>
      <c r="P293" s="2"/>
    </row>
    <row r="294" spans="1:18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</row>
    <row r="295" spans="1:18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</row>
    <row r="296" spans="1:18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R296" t="s">
        <v>89</v>
      </c>
    </row>
    <row r="297" spans="1:18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</row>
    <row r="298" spans="1:18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</row>
    <row r="299" spans="1:18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</row>
    <row r="300" spans="1:18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</row>
    <row r="301" spans="1:18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</row>
  </sheetData>
  <mergeCells count="334">
    <mergeCell ref="B274:C274"/>
    <mergeCell ref="B286:C286"/>
    <mergeCell ref="K1:P1"/>
    <mergeCell ref="A2:P2"/>
    <mergeCell ref="F3:H3"/>
    <mergeCell ref="I3:J3"/>
    <mergeCell ref="K3:P3"/>
    <mergeCell ref="D4:E4"/>
    <mergeCell ref="I4:J4"/>
    <mergeCell ref="K4:P4"/>
    <mergeCell ref="B138:C138"/>
    <mergeCell ref="B11:C11"/>
    <mergeCell ref="B12:C12"/>
    <mergeCell ref="B13:C13"/>
    <mergeCell ref="B14:C14"/>
    <mergeCell ref="A15:C15"/>
    <mergeCell ref="A16:P16"/>
    <mergeCell ref="M5:P5"/>
    <mergeCell ref="B7:C7"/>
    <mergeCell ref="A8:P8"/>
    <mergeCell ref="B9:C9"/>
    <mergeCell ref="A5:A6"/>
    <mergeCell ref="B5:C6"/>
    <mergeCell ref="D5:D6"/>
    <mergeCell ref="E5:G5"/>
    <mergeCell ref="H5:H6"/>
    <mergeCell ref="I5:L5"/>
    <mergeCell ref="A23:C23"/>
    <mergeCell ref="A24:C24"/>
    <mergeCell ref="B224:C224"/>
    <mergeCell ref="B245:C245"/>
    <mergeCell ref="B253:C253"/>
    <mergeCell ref="A31:P31"/>
    <mergeCell ref="F32:H32"/>
    <mergeCell ref="I32:J32"/>
    <mergeCell ref="K32:P32"/>
    <mergeCell ref="B17:C17"/>
    <mergeCell ref="B18:C18"/>
    <mergeCell ref="B19:C19"/>
    <mergeCell ref="B20:C20"/>
    <mergeCell ref="B21:C21"/>
    <mergeCell ref="B22:C22"/>
    <mergeCell ref="B10:C10"/>
    <mergeCell ref="D33:E33"/>
    <mergeCell ref="I33:J33"/>
    <mergeCell ref="K33:P33"/>
    <mergeCell ref="A34:A35"/>
    <mergeCell ref="B34:C35"/>
    <mergeCell ref="D34:D35"/>
    <mergeCell ref="E34:G34"/>
    <mergeCell ref="H34:H35"/>
    <mergeCell ref="I34:L34"/>
    <mergeCell ref="M34:P34"/>
    <mergeCell ref="B43:C43"/>
    <mergeCell ref="A44:C44"/>
    <mergeCell ref="A45:P45"/>
    <mergeCell ref="B46:C46"/>
    <mergeCell ref="B47:C47"/>
    <mergeCell ref="B36:C36"/>
    <mergeCell ref="A37:P37"/>
    <mergeCell ref="B38:C38"/>
    <mergeCell ref="B40:C40"/>
    <mergeCell ref="B42:C42"/>
    <mergeCell ref="B39:C39"/>
    <mergeCell ref="A54:C54"/>
    <mergeCell ref="K60:P60"/>
    <mergeCell ref="A61:P61"/>
    <mergeCell ref="F62:H62"/>
    <mergeCell ref="I62:J62"/>
    <mergeCell ref="K62:P62"/>
    <mergeCell ref="B48:C48"/>
    <mergeCell ref="B49:C49"/>
    <mergeCell ref="B50:C50"/>
    <mergeCell ref="B51:C51"/>
    <mergeCell ref="B52:C52"/>
    <mergeCell ref="A53:C53"/>
    <mergeCell ref="D63:E63"/>
    <mergeCell ref="I63:J63"/>
    <mergeCell ref="K63:P63"/>
    <mergeCell ref="A64:A65"/>
    <mergeCell ref="B64:C65"/>
    <mergeCell ref="D64:D65"/>
    <mergeCell ref="E64:G64"/>
    <mergeCell ref="H64:H65"/>
    <mergeCell ref="I64:L64"/>
    <mergeCell ref="M64:P64"/>
    <mergeCell ref="A73:C73"/>
    <mergeCell ref="A74:P74"/>
    <mergeCell ref="B75:C75"/>
    <mergeCell ref="B76:C76"/>
    <mergeCell ref="B77:C77"/>
    <mergeCell ref="B66:C66"/>
    <mergeCell ref="A67:P67"/>
    <mergeCell ref="B69:C69"/>
    <mergeCell ref="B70:C70"/>
    <mergeCell ref="B71:C71"/>
    <mergeCell ref="B68:C68"/>
    <mergeCell ref="B72:C72"/>
    <mergeCell ref="F93:H93"/>
    <mergeCell ref="I93:J93"/>
    <mergeCell ref="K93:P93"/>
    <mergeCell ref="D94:E94"/>
    <mergeCell ref="I94:J94"/>
    <mergeCell ref="K94:P94"/>
    <mergeCell ref="B79:C79"/>
    <mergeCell ref="B80:C80"/>
    <mergeCell ref="B81:C81"/>
    <mergeCell ref="A82:C82"/>
    <mergeCell ref="A83:D83"/>
    <mergeCell ref="A92:P92"/>
    <mergeCell ref="B102:C102"/>
    <mergeCell ref="B103:C103"/>
    <mergeCell ref="B104:C104"/>
    <mergeCell ref="A105:C105"/>
    <mergeCell ref="A106:P106"/>
    <mergeCell ref="B107:C107"/>
    <mergeCell ref="M95:P95"/>
    <mergeCell ref="B97:C97"/>
    <mergeCell ref="A98:P98"/>
    <mergeCell ref="B99:C99"/>
    <mergeCell ref="B101:C101"/>
    <mergeCell ref="A95:A96"/>
    <mergeCell ref="B95:C96"/>
    <mergeCell ref="D95:D96"/>
    <mergeCell ref="E95:G95"/>
    <mergeCell ref="H95:H96"/>
    <mergeCell ref="I95:L95"/>
    <mergeCell ref="A114:C114"/>
    <mergeCell ref="A115:D115"/>
    <mergeCell ref="K119:P119"/>
    <mergeCell ref="A120:P120"/>
    <mergeCell ref="F121:H121"/>
    <mergeCell ref="I121:J121"/>
    <mergeCell ref="K121:P121"/>
    <mergeCell ref="B108:C108"/>
    <mergeCell ref="B109:C109"/>
    <mergeCell ref="B110:C110"/>
    <mergeCell ref="B111:C111"/>
    <mergeCell ref="B112:C112"/>
    <mergeCell ref="D122:E122"/>
    <mergeCell ref="I122:J122"/>
    <mergeCell ref="K122:P122"/>
    <mergeCell ref="A123:A124"/>
    <mergeCell ref="B123:C124"/>
    <mergeCell ref="D123:D124"/>
    <mergeCell ref="E123:G123"/>
    <mergeCell ref="H123:H124"/>
    <mergeCell ref="I123:L123"/>
    <mergeCell ref="M123:P123"/>
    <mergeCell ref="B130:C130"/>
    <mergeCell ref="B131:C131"/>
    <mergeCell ref="A132:C132"/>
    <mergeCell ref="A133:P133"/>
    <mergeCell ref="B134:C134"/>
    <mergeCell ref="B135:C135"/>
    <mergeCell ref="B125:C125"/>
    <mergeCell ref="A126:P126"/>
    <mergeCell ref="B127:C127"/>
    <mergeCell ref="B128:C128"/>
    <mergeCell ref="B129:C129"/>
    <mergeCell ref="A142:D142"/>
    <mergeCell ref="K148:P148"/>
    <mergeCell ref="A149:P149"/>
    <mergeCell ref="F150:H150"/>
    <mergeCell ref="I150:J150"/>
    <mergeCell ref="K150:P150"/>
    <mergeCell ref="B136:C136"/>
    <mergeCell ref="B137:C137"/>
    <mergeCell ref="B139:C139"/>
    <mergeCell ref="B140:C140"/>
    <mergeCell ref="A141:C141"/>
    <mergeCell ref="D151:E151"/>
    <mergeCell ref="I151:J151"/>
    <mergeCell ref="K151:P151"/>
    <mergeCell ref="A152:A153"/>
    <mergeCell ref="B152:C153"/>
    <mergeCell ref="D152:D153"/>
    <mergeCell ref="E152:G152"/>
    <mergeCell ref="H152:H153"/>
    <mergeCell ref="I152:L152"/>
    <mergeCell ref="M152:P152"/>
    <mergeCell ref="B159:C159"/>
    <mergeCell ref="A162:C162"/>
    <mergeCell ref="A163:P163"/>
    <mergeCell ref="B164:C164"/>
    <mergeCell ref="B165:C165"/>
    <mergeCell ref="B154:C154"/>
    <mergeCell ref="A155:P155"/>
    <mergeCell ref="B156:C156"/>
    <mergeCell ref="B157:C157"/>
    <mergeCell ref="B158:C158"/>
    <mergeCell ref="B160:C160"/>
    <mergeCell ref="A172:D172"/>
    <mergeCell ref="K177:P177"/>
    <mergeCell ref="A179:P179"/>
    <mergeCell ref="F180:H180"/>
    <mergeCell ref="I180:J180"/>
    <mergeCell ref="K180:P180"/>
    <mergeCell ref="B166:C166"/>
    <mergeCell ref="B167:C167"/>
    <mergeCell ref="B168:C168"/>
    <mergeCell ref="B169:C169"/>
    <mergeCell ref="B170:C170"/>
    <mergeCell ref="A171:C171"/>
    <mergeCell ref="D181:E181"/>
    <mergeCell ref="I181:J181"/>
    <mergeCell ref="K181:P181"/>
    <mergeCell ref="A182:A183"/>
    <mergeCell ref="B182:C183"/>
    <mergeCell ref="D182:D183"/>
    <mergeCell ref="E182:G182"/>
    <mergeCell ref="H182:H183"/>
    <mergeCell ref="I182:L182"/>
    <mergeCell ref="M182:P182"/>
    <mergeCell ref="B190:C190"/>
    <mergeCell ref="B191:C191"/>
    <mergeCell ref="A192:C192"/>
    <mergeCell ref="A193:P193"/>
    <mergeCell ref="B194:C194"/>
    <mergeCell ref="B195:C195"/>
    <mergeCell ref="B184:C184"/>
    <mergeCell ref="A185:P185"/>
    <mergeCell ref="B186:C186"/>
    <mergeCell ref="B187:C187"/>
    <mergeCell ref="B188:C188"/>
    <mergeCell ref="B189:C189"/>
    <mergeCell ref="A202:D202"/>
    <mergeCell ref="K206:P206"/>
    <mergeCell ref="A207:P207"/>
    <mergeCell ref="F208:H208"/>
    <mergeCell ref="I208:J208"/>
    <mergeCell ref="K208:P208"/>
    <mergeCell ref="B196:C196"/>
    <mergeCell ref="B197:C197"/>
    <mergeCell ref="B198:C198"/>
    <mergeCell ref="B199:C199"/>
    <mergeCell ref="B200:C200"/>
    <mergeCell ref="A201:C201"/>
    <mergeCell ref="D209:E209"/>
    <mergeCell ref="I209:J209"/>
    <mergeCell ref="K209:P209"/>
    <mergeCell ref="A210:A211"/>
    <mergeCell ref="B210:C211"/>
    <mergeCell ref="D210:D211"/>
    <mergeCell ref="E210:G210"/>
    <mergeCell ref="H210:H211"/>
    <mergeCell ref="I210:L210"/>
    <mergeCell ref="M210:P210"/>
    <mergeCell ref="B218:C218"/>
    <mergeCell ref="A219:C219"/>
    <mergeCell ref="A220:P220"/>
    <mergeCell ref="B221:C221"/>
    <mergeCell ref="B222:C222"/>
    <mergeCell ref="B223:C223"/>
    <mergeCell ref="B212:C212"/>
    <mergeCell ref="A213:P213"/>
    <mergeCell ref="B214:C214"/>
    <mergeCell ref="B215:C215"/>
    <mergeCell ref="B216:C216"/>
    <mergeCell ref="B217:C217"/>
    <mergeCell ref="K235:P235"/>
    <mergeCell ref="A236:P236"/>
    <mergeCell ref="F237:H237"/>
    <mergeCell ref="I237:J237"/>
    <mergeCell ref="K237:P237"/>
    <mergeCell ref="D238:E238"/>
    <mergeCell ref="I238:J238"/>
    <mergeCell ref="K238:P238"/>
    <mergeCell ref="B225:C225"/>
    <mergeCell ref="B226:C226"/>
    <mergeCell ref="B227:C227"/>
    <mergeCell ref="B228:C228"/>
    <mergeCell ref="A229:C229"/>
    <mergeCell ref="A230:D230"/>
    <mergeCell ref="M239:P239"/>
    <mergeCell ref="B241:C241"/>
    <mergeCell ref="A242:P242"/>
    <mergeCell ref="B243:C243"/>
    <mergeCell ref="B244:C244"/>
    <mergeCell ref="B246:C246"/>
    <mergeCell ref="A239:A240"/>
    <mergeCell ref="B239:C240"/>
    <mergeCell ref="D239:D240"/>
    <mergeCell ref="E239:G239"/>
    <mergeCell ref="H239:H240"/>
    <mergeCell ref="I239:L239"/>
    <mergeCell ref="B254:C254"/>
    <mergeCell ref="B255:C255"/>
    <mergeCell ref="B256:C256"/>
    <mergeCell ref="A257:C257"/>
    <mergeCell ref="A258:D258"/>
    <mergeCell ref="B247:C247"/>
    <mergeCell ref="B248:C248"/>
    <mergeCell ref="A249:C249"/>
    <mergeCell ref="A250:P250"/>
    <mergeCell ref="B251:C251"/>
    <mergeCell ref="B252:C252"/>
    <mergeCell ref="B269:C270"/>
    <mergeCell ref="D269:D270"/>
    <mergeCell ref="E269:G269"/>
    <mergeCell ref="H269:H270"/>
    <mergeCell ref="I269:L269"/>
    <mergeCell ref="K264:P264"/>
    <mergeCell ref="A265:P265"/>
    <mergeCell ref="F267:H267"/>
    <mergeCell ref="I267:J267"/>
    <mergeCell ref="K267:P267"/>
    <mergeCell ref="D268:E268"/>
    <mergeCell ref="I268:J268"/>
    <mergeCell ref="K268:P268"/>
    <mergeCell ref="B78:C78"/>
    <mergeCell ref="B100:C100"/>
    <mergeCell ref="B113:C113"/>
    <mergeCell ref="B161:C161"/>
    <mergeCell ref="A287:C287"/>
    <mergeCell ref="A288:D288"/>
    <mergeCell ref="A289:D289"/>
    <mergeCell ref="A290:D290"/>
    <mergeCell ref="B281:C281"/>
    <mergeCell ref="B282:C282"/>
    <mergeCell ref="B283:C283"/>
    <mergeCell ref="B284:C284"/>
    <mergeCell ref="B285:C285"/>
    <mergeCell ref="B276:C276"/>
    <mergeCell ref="B277:C277"/>
    <mergeCell ref="A278:C278"/>
    <mergeCell ref="A279:P279"/>
    <mergeCell ref="B280:C280"/>
    <mergeCell ref="M269:P269"/>
    <mergeCell ref="B271:C271"/>
    <mergeCell ref="A272:P272"/>
    <mergeCell ref="B273:C273"/>
    <mergeCell ref="B275:C275"/>
    <mergeCell ref="A269:A270"/>
  </mergeCells>
  <pageMargins left="0.7" right="0.7" top="0.75" bottom="0.75" header="0.3" footer="0.3"/>
  <pageSetup paperSize="9" orientation="landscape" horizontalDpi="180" verticalDpi="180" r:id="rId1"/>
  <ignoredErrors>
    <ignoredError sqref="G27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2" sqref="D21:D22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2026-04-08T07:31:52Z</dcterms:modified>
</cp:coreProperties>
</file>